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codeName="ThisWorkbook"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KDO043\Documents\Reefer\"/>
    </mc:Choice>
  </mc:AlternateContent>
  <xr:revisionPtr revIDLastSave="0" documentId="13_ncr:1_{ACC5DBE1-3903-438E-A53E-6C891EBADE4C}" xr6:coauthVersionLast="45" xr6:coauthVersionMax="45" xr10:uidLastSave="{00000000-0000-0000-0000-000000000000}"/>
  <workbookProtection workbookAlgorithmName="SHA-512" workbookHashValue="fIiTtzkI73G75sXKt4N2U1LSIVObKGUKyabnjk+LaEDxAMawoscwMp7QLxSg0gcSFVsEmShzeiLzx9QFYs/XrQ==" workbookSaltValue="isr+Mwj6v//KP8IF5xA6ng==" workbookSpinCount="100000" lockStructure="1"/>
  <bookViews>
    <workbookView xWindow="-120" yWindow="-120" windowWidth="20730" windowHeight="11160" xr2:uid="{00000000-000D-0000-FFFF-FFFF00000000}"/>
  </bookViews>
  <sheets>
    <sheet name=" Calculator" sheetId="8" r:id="rId1"/>
    <sheet name="EXPORT (2)" sheetId="7" state="hidden" r:id="rId2"/>
    <sheet name="EXPORT" sheetId="4" state="hidden" r:id="rId3"/>
    <sheet name="Sheet1" sheetId="5" state="hidden" r:id="rId4"/>
    <sheet name="Sheet2" sheetId="6" state="hidden" r:id="rId5"/>
  </sheets>
  <definedNames>
    <definedName name="_xlnm._FilterDatabase" localSheetId="2" hidden="1">EXPORT!$A$4:$R$115</definedName>
    <definedName name="_xlnm._FilterDatabase" localSheetId="1" hidden="1">'EXPORT (2)'!$A$4:$S$115</definedName>
    <definedName name="_xlnm.Print_Titles" localSheetId="2">EXPORT!$10:$11</definedName>
    <definedName name="_xlnm.Print_Titles" localSheetId="1">'EXPORT (2)'!$10:$11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29" i="7" l="1"/>
  <c r="G29" i="7"/>
  <c r="F29" i="7"/>
  <c r="E29" i="7"/>
  <c r="D29" i="7"/>
  <c r="B29" i="7"/>
  <c r="D16" i="7" l="1"/>
  <c r="H28" i="7"/>
  <c r="H27" i="7"/>
  <c r="H26" i="7"/>
  <c r="H25" i="7"/>
  <c r="H24" i="7"/>
  <c r="H23" i="7"/>
  <c r="H22" i="7"/>
  <c r="H21" i="7"/>
  <c r="H20" i="7"/>
  <c r="H19" i="7"/>
  <c r="G28" i="7"/>
  <c r="F28" i="7"/>
  <c r="E28" i="7"/>
  <c r="D28" i="7"/>
  <c r="B28" i="7"/>
  <c r="G27" i="7"/>
  <c r="F27" i="7"/>
  <c r="E27" i="7"/>
  <c r="D27" i="7"/>
  <c r="B27" i="7"/>
  <c r="G26" i="7"/>
  <c r="F26" i="7"/>
  <c r="E26" i="7"/>
  <c r="D26" i="7"/>
  <c r="B26" i="7"/>
  <c r="G25" i="7"/>
  <c r="F25" i="7"/>
  <c r="E25" i="7"/>
  <c r="D25" i="7"/>
  <c r="B25" i="7"/>
  <c r="G24" i="7"/>
  <c r="F24" i="7"/>
  <c r="E24" i="7"/>
  <c r="D24" i="7"/>
  <c r="B24" i="7"/>
  <c r="G23" i="7"/>
  <c r="F23" i="7"/>
  <c r="E23" i="7"/>
  <c r="D23" i="7"/>
  <c r="B23" i="7"/>
  <c r="G22" i="7"/>
  <c r="F22" i="7"/>
  <c r="E22" i="7"/>
  <c r="D22" i="7"/>
  <c r="B22" i="7"/>
  <c r="G21" i="7"/>
  <c r="F21" i="7"/>
  <c r="E21" i="7"/>
  <c r="D21" i="7"/>
  <c r="B21" i="7"/>
  <c r="G20" i="7"/>
  <c r="F20" i="7"/>
  <c r="E20" i="7"/>
  <c r="D20" i="7"/>
  <c r="B20" i="7"/>
  <c r="G19" i="7"/>
  <c r="F19" i="7"/>
  <c r="E19" i="7"/>
  <c r="D19" i="7"/>
  <c r="B19" i="7"/>
  <c r="H18" i="7"/>
  <c r="G18" i="7"/>
  <c r="F18" i="7"/>
  <c r="E18" i="7"/>
  <c r="D18" i="7"/>
  <c r="H17" i="7"/>
  <c r="G17" i="7"/>
  <c r="F17" i="7"/>
  <c r="E17" i="7"/>
  <c r="D17" i="7"/>
  <c r="H16" i="7"/>
  <c r="G16" i="7"/>
  <c r="F16" i="7"/>
  <c r="E16" i="7"/>
  <c r="B18" i="7"/>
  <c r="B17" i="7"/>
  <c r="B16" i="7"/>
  <c r="G15" i="7"/>
  <c r="F15" i="7"/>
  <c r="E15" i="7"/>
  <c r="D15" i="7"/>
  <c r="H15" i="7"/>
  <c r="B15" i="7"/>
  <c r="O46" i="5" l="1"/>
  <c r="N46" i="5"/>
  <c r="J46" i="5"/>
  <c r="O45" i="5"/>
  <c r="N45" i="5"/>
  <c r="J45" i="5"/>
  <c r="O44" i="5"/>
  <c r="N44" i="5"/>
  <c r="J44" i="5"/>
  <c r="E40" i="5"/>
  <c r="D40" i="5"/>
  <c r="G38" i="5"/>
  <c r="IK115" i="7"/>
  <c r="HZ115" i="7"/>
  <c r="HX115" i="7"/>
  <c r="HV115" i="7"/>
  <c r="HS115" i="7"/>
  <c r="HP115" i="7"/>
  <c r="HD115" i="7"/>
  <c r="GL115" i="7"/>
  <c r="GK115" i="7"/>
  <c r="GJ115" i="7"/>
  <c r="GG115" i="7"/>
  <c r="GF115" i="7"/>
  <c r="GH115" i="7" s="1"/>
  <c r="GI115" i="7" s="1"/>
  <c r="FK115" i="7"/>
  <c r="FI115" i="7"/>
  <c r="FG115" i="7"/>
  <c r="FH115" i="7" s="1"/>
  <c r="FE115" i="7"/>
  <c r="V115" i="7"/>
  <c r="U115" i="7"/>
  <c r="P115" i="7"/>
  <c r="N115" i="7"/>
  <c r="IK114" i="7"/>
  <c r="HZ114" i="7"/>
  <c r="HX114" i="7"/>
  <c r="HV114" i="7"/>
  <c r="HS114" i="7"/>
  <c r="HP114" i="7"/>
  <c r="HD114" i="7"/>
  <c r="GL114" i="7"/>
  <c r="GJ114" i="7"/>
  <c r="GI114" i="7"/>
  <c r="GG114" i="7"/>
  <c r="GF114" i="7"/>
  <c r="GH114" i="7" s="1"/>
  <c r="FV114" i="7"/>
  <c r="FU114" i="7"/>
  <c r="FK114" i="7"/>
  <c r="FI114" i="7"/>
  <c r="FE114" i="7"/>
  <c r="FG114" i="7" s="1"/>
  <c r="FH114" i="7" s="1"/>
  <c r="FJ114" i="7" s="1"/>
  <c r="V114" i="7"/>
  <c r="U114" i="7"/>
  <c r="P114" i="7"/>
  <c r="N114" i="7"/>
  <c r="IK113" i="7"/>
  <c r="HZ113" i="7"/>
  <c r="HX113" i="7"/>
  <c r="HV113" i="7"/>
  <c r="HS113" i="7"/>
  <c r="HP113" i="7" s="1"/>
  <c r="GL113" i="7"/>
  <c r="HD113" i="7" s="1"/>
  <c r="GJ113" i="7"/>
  <c r="GK113" i="7" s="1"/>
  <c r="GI113" i="7"/>
  <c r="GH113" i="7"/>
  <c r="GG113" i="7"/>
  <c r="GF113" i="7"/>
  <c r="FY113" i="7"/>
  <c r="FU113" i="7"/>
  <c r="FN113" i="7"/>
  <c r="FQ113" i="7" s="1"/>
  <c r="FK113" i="7"/>
  <c r="FV113" i="7" s="1"/>
  <c r="FI113" i="7"/>
  <c r="FJ113" i="7" s="1"/>
  <c r="FE113" i="7"/>
  <c r="FG113" i="7" s="1"/>
  <c r="FH113" i="7" s="1"/>
  <c r="V113" i="7"/>
  <c r="U113" i="7"/>
  <c r="P113" i="7"/>
  <c r="N113" i="7"/>
  <c r="IK112" i="7"/>
  <c r="HZ112" i="7"/>
  <c r="HX112" i="7"/>
  <c r="HV112" i="7"/>
  <c r="HS112" i="7"/>
  <c r="HP112" i="7" s="1"/>
  <c r="GL112" i="7"/>
  <c r="HD112" i="7" s="1"/>
  <c r="GJ112" i="7"/>
  <c r="GG112" i="7"/>
  <c r="GH112" i="7" s="1"/>
  <c r="GI112" i="7" s="1"/>
  <c r="GK112" i="7" s="1"/>
  <c r="GF112" i="7"/>
  <c r="FY112" i="7"/>
  <c r="FW112" i="7"/>
  <c r="FU112" i="7"/>
  <c r="FK112" i="7"/>
  <c r="FV112" i="7" s="1"/>
  <c r="FJ112" i="7"/>
  <c r="FI112" i="7"/>
  <c r="FE112" i="7"/>
  <c r="FG112" i="7" s="1"/>
  <c r="FH112" i="7" s="1"/>
  <c r="V112" i="7"/>
  <c r="N112" i="7" s="1"/>
  <c r="U112" i="7"/>
  <c r="P112" i="7"/>
  <c r="IK111" i="7"/>
  <c r="HZ111" i="7"/>
  <c r="HX111" i="7"/>
  <c r="HV111" i="7"/>
  <c r="HS111" i="7"/>
  <c r="HP111" i="7"/>
  <c r="HD111" i="7"/>
  <c r="GL111" i="7"/>
  <c r="GJ111" i="7"/>
  <c r="GH111" i="7"/>
  <c r="GI111" i="7" s="1"/>
  <c r="GG111" i="7"/>
  <c r="GF111" i="7"/>
  <c r="FW111" i="7"/>
  <c r="FK111" i="7"/>
  <c r="FI111" i="7"/>
  <c r="FG111" i="7"/>
  <c r="FH111" i="7" s="1"/>
  <c r="FE111" i="7"/>
  <c r="V111" i="7"/>
  <c r="U111" i="7"/>
  <c r="P111" i="7"/>
  <c r="N111" i="7"/>
  <c r="IK110" i="7"/>
  <c r="HZ110" i="7"/>
  <c r="HX110" i="7"/>
  <c r="HV110" i="7"/>
  <c r="HS110" i="7"/>
  <c r="HP110" i="7"/>
  <c r="J115" i="7" s="1"/>
  <c r="M115" i="7" s="1"/>
  <c r="HD110" i="7"/>
  <c r="GL110" i="7"/>
  <c r="GJ110" i="7"/>
  <c r="GG110" i="7"/>
  <c r="GF110" i="7"/>
  <c r="FW110" i="7"/>
  <c r="FV110" i="7"/>
  <c r="FU110" i="7"/>
  <c r="FK110" i="7"/>
  <c r="FY110" i="7" s="1"/>
  <c r="FI110" i="7"/>
  <c r="FE110" i="7"/>
  <c r="FG110" i="7" s="1"/>
  <c r="FH110" i="7" s="1"/>
  <c r="FJ110" i="7" s="1"/>
  <c r="V110" i="7"/>
  <c r="U110" i="7"/>
  <c r="P110" i="7"/>
  <c r="N110" i="7"/>
  <c r="IK109" i="7"/>
  <c r="HZ109" i="7"/>
  <c r="HX109" i="7"/>
  <c r="HV109" i="7"/>
  <c r="HS109" i="7"/>
  <c r="HP109" i="7" s="1"/>
  <c r="J114" i="7" s="1"/>
  <c r="M114" i="7" s="1"/>
  <c r="HD109" i="7"/>
  <c r="O115" i="7" s="1"/>
  <c r="GL109" i="7"/>
  <c r="GJ109" i="7"/>
  <c r="GK109" i="7" s="1"/>
  <c r="GG109" i="7"/>
  <c r="GF109" i="7"/>
  <c r="GH109" i="7" s="1"/>
  <c r="GI109" i="7" s="1"/>
  <c r="FY109" i="7"/>
  <c r="FK109" i="7"/>
  <c r="FI109" i="7"/>
  <c r="FE109" i="7"/>
  <c r="FG109" i="7" s="1"/>
  <c r="FH109" i="7" s="1"/>
  <c r="V109" i="7"/>
  <c r="U109" i="7"/>
  <c r="P109" i="7"/>
  <c r="O109" i="7"/>
  <c r="N109" i="7"/>
  <c r="IK108" i="7"/>
  <c r="HZ108" i="7"/>
  <c r="HX108" i="7"/>
  <c r="HV108" i="7"/>
  <c r="HS108" i="7"/>
  <c r="HP108" i="7"/>
  <c r="J113" i="7" s="1"/>
  <c r="M113" i="7" s="1"/>
  <c r="GL108" i="7"/>
  <c r="HD108" i="7" s="1"/>
  <c r="O114" i="7" s="1"/>
  <c r="GJ108" i="7"/>
  <c r="GG108" i="7"/>
  <c r="GH108" i="7" s="1"/>
  <c r="GI108" i="7" s="1"/>
  <c r="GK108" i="7" s="1"/>
  <c r="GF108" i="7"/>
  <c r="FY108" i="7"/>
  <c r="FW108" i="7"/>
  <c r="FU108" i="7"/>
  <c r="FK108" i="7"/>
  <c r="FV108" i="7" s="1"/>
  <c r="FJ108" i="7"/>
  <c r="FI108" i="7"/>
  <c r="FE108" i="7"/>
  <c r="FG108" i="7" s="1"/>
  <c r="FH108" i="7" s="1"/>
  <c r="V108" i="7"/>
  <c r="U108" i="7"/>
  <c r="P108" i="7"/>
  <c r="N108" i="7"/>
  <c r="IK107" i="7"/>
  <c r="HZ107" i="7"/>
  <c r="HX107" i="7"/>
  <c r="HV107" i="7"/>
  <c r="HS107" i="7"/>
  <c r="HP107" i="7"/>
  <c r="HD107" i="7"/>
  <c r="O113" i="7" s="1"/>
  <c r="GL107" i="7"/>
  <c r="GK107" i="7"/>
  <c r="GJ107" i="7"/>
  <c r="GG107" i="7"/>
  <c r="GF107" i="7"/>
  <c r="GH107" i="7" s="1"/>
  <c r="GI107" i="7" s="1"/>
  <c r="FK107" i="7"/>
  <c r="FI107" i="7"/>
  <c r="FG107" i="7"/>
  <c r="FH107" i="7" s="1"/>
  <c r="FE107" i="7"/>
  <c r="V107" i="7"/>
  <c r="U107" i="7"/>
  <c r="P107" i="7"/>
  <c r="N107" i="7"/>
  <c r="IK106" i="7"/>
  <c r="HZ106" i="7"/>
  <c r="HX106" i="7"/>
  <c r="HV106" i="7"/>
  <c r="HS106" i="7"/>
  <c r="HP106" i="7"/>
  <c r="J111" i="7" s="1"/>
  <c r="M111" i="7" s="1"/>
  <c r="HD106" i="7"/>
  <c r="O112" i="7" s="1"/>
  <c r="GL106" i="7"/>
  <c r="GJ106" i="7"/>
  <c r="GG106" i="7"/>
  <c r="GF106" i="7"/>
  <c r="FK106" i="7"/>
  <c r="FI106" i="7"/>
  <c r="FH106" i="7"/>
  <c r="FG106" i="7"/>
  <c r="FE106" i="7"/>
  <c r="V106" i="7"/>
  <c r="U106" i="7"/>
  <c r="P106" i="7"/>
  <c r="N106" i="7"/>
  <c r="IK105" i="7"/>
  <c r="HZ105" i="7"/>
  <c r="HX105" i="7"/>
  <c r="HV105" i="7"/>
  <c r="HS105" i="7"/>
  <c r="HP105" i="7"/>
  <c r="HD105" i="7"/>
  <c r="O111" i="7" s="1"/>
  <c r="GL105" i="7"/>
  <c r="GJ105" i="7"/>
  <c r="GK105" i="7" s="1"/>
  <c r="GG105" i="7"/>
  <c r="GF105" i="7"/>
  <c r="GH105" i="7" s="1"/>
  <c r="GI105" i="7" s="1"/>
  <c r="FY105" i="7"/>
  <c r="FU105" i="7"/>
  <c r="FK105" i="7"/>
  <c r="FW105" i="7" s="1"/>
  <c r="FI105" i="7"/>
  <c r="FG105" i="7"/>
  <c r="FH105" i="7" s="1"/>
  <c r="FJ105" i="7" s="1"/>
  <c r="FE105" i="7"/>
  <c r="V105" i="7"/>
  <c r="U105" i="7"/>
  <c r="P105" i="7"/>
  <c r="N105" i="7"/>
  <c r="IK104" i="7"/>
  <c r="HZ104" i="7"/>
  <c r="HX104" i="7"/>
  <c r="HV104" i="7"/>
  <c r="HS104" i="7"/>
  <c r="HP104" i="7" s="1"/>
  <c r="J109" i="7" s="1"/>
  <c r="M109" i="7" s="1"/>
  <c r="GL104" i="7"/>
  <c r="HD104" i="7" s="1"/>
  <c r="O110" i="7" s="1"/>
  <c r="GJ104" i="7"/>
  <c r="GH104" i="7"/>
  <c r="GI104" i="7" s="1"/>
  <c r="GG104" i="7"/>
  <c r="GF104" i="7"/>
  <c r="FY104" i="7"/>
  <c r="FU104" i="7"/>
  <c r="FK104" i="7"/>
  <c r="FW104" i="7" s="1"/>
  <c r="FI104" i="7"/>
  <c r="FE104" i="7"/>
  <c r="FG104" i="7" s="1"/>
  <c r="FH104" i="7" s="1"/>
  <c r="V104" i="7"/>
  <c r="U104" i="7"/>
  <c r="P104" i="7"/>
  <c r="N104" i="7"/>
  <c r="IK103" i="7"/>
  <c r="HZ103" i="7"/>
  <c r="HX103" i="7"/>
  <c r="HV103" i="7"/>
  <c r="HS103" i="7"/>
  <c r="HP103" i="7"/>
  <c r="J108" i="7" s="1"/>
  <c r="M108" i="7" s="1"/>
  <c r="GL103" i="7"/>
  <c r="HD103" i="7" s="1"/>
  <c r="GK103" i="7"/>
  <c r="GJ103" i="7"/>
  <c r="GG103" i="7"/>
  <c r="GH103" i="7" s="1"/>
  <c r="GI103" i="7" s="1"/>
  <c r="GF103" i="7"/>
  <c r="FY103" i="7"/>
  <c r="FW103" i="7"/>
  <c r="FU103" i="7"/>
  <c r="FX103" i="7" s="1"/>
  <c r="FM103" i="7"/>
  <c r="FP103" i="7" s="1"/>
  <c r="FK103" i="7"/>
  <c r="FV103" i="7" s="1"/>
  <c r="FI103" i="7"/>
  <c r="FJ103" i="7" s="1"/>
  <c r="FL103" i="7" s="1"/>
  <c r="FO103" i="7" s="1"/>
  <c r="FE103" i="7"/>
  <c r="FG103" i="7" s="1"/>
  <c r="FH103" i="7" s="1"/>
  <c r="V103" i="7"/>
  <c r="U103" i="7"/>
  <c r="P103" i="7"/>
  <c r="N103" i="7"/>
  <c r="IK102" i="7"/>
  <c r="HZ102" i="7"/>
  <c r="HX102" i="7"/>
  <c r="HV102" i="7"/>
  <c r="HS102" i="7"/>
  <c r="HP102" i="7"/>
  <c r="GL102" i="7"/>
  <c r="HD102" i="7" s="1"/>
  <c r="O108" i="7" s="1"/>
  <c r="GJ102" i="7"/>
  <c r="GK102" i="7" s="1"/>
  <c r="GH102" i="7"/>
  <c r="GI102" i="7" s="1"/>
  <c r="GG102" i="7"/>
  <c r="GF102" i="7"/>
  <c r="FY102" i="7"/>
  <c r="FU102" i="7"/>
  <c r="FK102" i="7"/>
  <c r="FW102" i="7" s="1"/>
  <c r="FJ102" i="7"/>
  <c r="FI102" i="7"/>
  <c r="FE102" i="7"/>
  <c r="FG102" i="7" s="1"/>
  <c r="FH102" i="7" s="1"/>
  <c r="V102" i="7"/>
  <c r="N102" i="7" s="1"/>
  <c r="U102" i="7"/>
  <c r="P102" i="7"/>
  <c r="IK101" i="7"/>
  <c r="HZ101" i="7"/>
  <c r="HX101" i="7"/>
  <c r="HV101" i="7"/>
  <c r="HS101" i="7"/>
  <c r="HP101" i="7" s="1"/>
  <c r="J106" i="7" s="1"/>
  <c r="M106" i="7" s="1"/>
  <c r="GL101" i="7"/>
  <c r="HD101" i="7" s="1"/>
  <c r="O107" i="7" s="1"/>
  <c r="GJ101" i="7"/>
  <c r="GG101" i="7"/>
  <c r="GH101" i="7" s="1"/>
  <c r="GI101" i="7" s="1"/>
  <c r="GK101" i="7" s="1"/>
  <c r="GF101" i="7"/>
  <c r="FY101" i="7"/>
  <c r="FW101" i="7"/>
  <c r="FX101" i="7" s="1"/>
  <c r="FU101" i="7"/>
  <c r="FK101" i="7"/>
  <c r="FV101" i="7" s="1"/>
  <c r="FI101" i="7"/>
  <c r="FJ101" i="7" s="1"/>
  <c r="FH101" i="7"/>
  <c r="FE101" i="7"/>
  <c r="FG101" i="7" s="1"/>
  <c r="V101" i="7"/>
  <c r="N101" i="7" s="1"/>
  <c r="U101" i="7"/>
  <c r="P101" i="7"/>
  <c r="IK100" i="7"/>
  <c r="HZ100" i="7"/>
  <c r="HX100" i="7"/>
  <c r="HV100" i="7"/>
  <c r="HS100" i="7"/>
  <c r="HP100" i="7"/>
  <c r="J105" i="7" s="1"/>
  <c r="M105" i="7" s="1"/>
  <c r="HD100" i="7"/>
  <c r="O106" i="7" s="1"/>
  <c r="GL100" i="7"/>
  <c r="GJ100" i="7"/>
  <c r="GG100" i="7"/>
  <c r="GF100" i="7"/>
  <c r="GH100" i="7" s="1"/>
  <c r="GI100" i="7" s="1"/>
  <c r="FK100" i="7"/>
  <c r="FI100" i="7"/>
  <c r="FH100" i="7"/>
  <c r="FG100" i="7"/>
  <c r="FE100" i="7"/>
  <c r="V100" i="7"/>
  <c r="U100" i="7"/>
  <c r="P100" i="7"/>
  <c r="N100" i="7"/>
  <c r="IK99" i="7"/>
  <c r="HZ99" i="7"/>
  <c r="HX99" i="7"/>
  <c r="HV99" i="7"/>
  <c r="HS99" i="7"/>
  <c r="HP99" i="7"/>
  <c r="HD99" i="7"/>
  <c r="O105" i="7" s="1"/>
  <c r="GL99" i="7"/>
  <c r="GJ99" i="7"/>
  <c r="GK99" i="7" s="1"/>
  <c r="GG99" i="7"/>
  <c r="GF99" i="7"/>
  <c r="GH99" i="7" s="1"/>
  <c r="GI99" i="7" s="1"/>
  <c r="FY99" i="7"/>
  <c r="FK99" i="7"/>
  <c r="FW99" i="7" s="1"/>
  <c r="FI99" i="7"/>
  <c r="FG99" i="7"/>
  <c r="FH99" i="7" s="1"/>
  <c r="FJ99" i="7" s="1"/>
  <c r="FE99" i="7"/>
  <c r="V99" i="7"/>
  <c r="U99" i="7"/>
  <c r="P99" i="7"/>
  <c r="N99" i="7"/>
  <c r="IK98" i="7"/>
  <c r="HZ98" i="7"/>
  <c r="HX98" i="7"/>
  <c r="HV98" i="7"/>
  <c r="HS98" i="7"/>
  <c r="HP98" i="7" s="1"/>
  <c r="J103" i="7" s="1"/>
  <c r="M103" i="7" s="1"/>
  <c r="GL98" i="7"/>
  <c r="HD98" i="7" s="1"/>
  <c r="O104" i="7" s="1"/>
  <c r="GJ98" i="7"/>
  <c r="GH98" i="7"/>
  <c r="GI98" i="7" s="1"/>
  <c r="GG98" i="7"/>
  <c r="GF98" i="7"/>
  <c r="FY98" i="7"/>
  <c r="FU98" i="7"/>
  <c r="FM98" i="7"/>
  <c r="FP98" i="7" s="1"/>
  <c r="FK98" i="7"/>
  <c r="FW98" i="7" s="1"/>
  <c r="FI98" i="7"/>
  <c r="FE98" i="7"/>
  <c r="FG98" i="7" s="1"/>
  <c r="FH98" i="7" s="1"/>
  <c r="FJ98" i="7" s="1"/>
  <c r="V98" i="7"/>
  <c r="U98" i="7"/>
  <c r="P98" i="7"/>
  <c r="N98" i="7"/>
  <c r="IK97" i="7"/>
  <c r="HZ97" i="7"/>
  <c r="HX97" i="7"/>
  <c r="HV97" i="7"/>
  <c r="HS97" i="7"/>
  <c r="HP97" i="7" s="1"/>
  <c r="GL97" i="7"/>
  <c r="HD97" i="7" s="1"/>
  <c r="O103" i="7" s="1"/>
  <c r="GJ97" i="7"/>
  <c r="GI97" i="7"/>
  <c r="GK97" i="7" s="1"/>
  <c r="GM97" i="7" s="1"/>
  <c r="GQ97" i="7" s="1"/>
  <c r="GY97" i="7" s="1"/>
  <c r="GH97" i="7"/>
  <c r="GG97" i="7"/>
  <c r="GF97" i="7"/>
  <c r="FY97" i="7"/>
  <c r="FW97" i="7"/>
  <c r="FU97" i="7"/>
  <c r="FX97" i="7" s="1"/>
  <c r="FK97" i="7"/>
  <c r="FV97" i="7" s="1"/>
  <c r="FI97" i="7"/>
  <c r="FJ97" i="7" s="1"/>
  <c r="FH97" i="7"/>
  <c r="FE97" i="7"/>
  <c r="FG97" i="7" s="1"/>
  <c r="V97" i="7"/>
  <c r="U97" i="7"/>
  <c r="P97" i="7"/>
  <c r="N97" i="7"/>
  <c r="M97" i="7"/>
  <c r="IK96" i="7"/>
  <c r="HZ96" i="7"/>
  <c r="HX96" i="7"/>
  <c r="HV96" i="7"/>
  <c r="HS96" i="7"/>
  <c r="HP96" i="7" s="1"/>
  <c r="J101" i="7" s="1"/>
  <c r="M101" i="7" s="1"/>
  <c r="GM96" i="7"/>
  <c r="GQ96" i="7" s="1"/>
  <c r="GY96" i="7" s="1"/>
  <c r="GL96" i="7"/>
  <c r="HD96" i="7" s="1"/>
  <c r="O102" i="7" s="1"/>
  <c r="GJ96" i="7"/>
  <c r="GH96" i="7"/>
  <c r="GI96" i="7" s="1"/>
  <c r="GK96" i="7" s="1"/>
  <c r="GG96" i="7"/>
  <c r="GF96" i="7"/>
  <c r="FY96" i="7"/>
  <c r="FX96" i="7"/>
  <c r="FW96" i="7"/>
  <c r="FU96" i="7"/>
  <c r="FK96" i="7"/>
  <c r="FV96" i="7" s="1"/>
  <c r="FI96" i="7"/>
  <c r="FJ96" i="7" s="1"/>
  <c r="FE96" i="7"/>
  <c r="FG96" i="7" s="1"/>
  <c r="FH96" i="7" s="1"/>
  <c r="V96" i="7"/>
  <c r="U96" i="7"/>
  <c r="P96" i="7"/>
  <c r="N96" i="7"/>
  <c r="IK95" i="7"/>
  <c r="HZ95" i="7"/>
  <c r="HX95" i="7"/>
  <c r="HV95" i="7"/>
  <c r="HS95" i="7"/>
  <c r="HP95" i="7"/>
  <c r="J100" i="7" s="1"/>
  <c r="M100" i="7" s="1"/>
  <c r="GP95" i="7"/>
  <c r="GT95" i="7" s="1"/>
  <c r="HB95" i="7" s="1"/>
  <c r="GL95" i="7"/>
  <c r="HD95" i="7" s="1"/>
  <c r="O101" i="7" s="1"/>
  <c r="GK95" i="7"/>
  <c r="GJ95" i="7"/>
  <c r="GH95" i="7"/>
  <c r="GI95" i="7" s="1"/>
  <c r="GG95" i="7"/>
  <c r="GF95" i="7"/>
  <c r="FW95" i="7"/>
  <c r="FK95" i="7"/>
  <c r="FV95" i="7" s="1"/>
  <c r="FI95" i="7"/>
  <c r="FJ95" i="7" s="1"/>
  <c r="FH95" i="7"/>
  <c r="FE95" i="7"/>
  <c r="FG95" i="7" s="1"/>
  <c r="V95" i="7"/>
  <c r="U95" i="7"/>
  <c r="P95" i="7"/>
  <c r="N95" i="7"/>
  <c r="IK94" i="7"/>
  <c r="HZ94" i="7"/>
  <c r="HX94" i="7"/>
  <c r="HV94" i="7"/>
  <c r="HS94" i="7"/>
  <c r="HP94" i="7"/>
  <c r="J99" i="7" s="1"/>
  <c r="M99" i="7" s="1"/>
  <c r="HD94" i="7"/>
  <c r="O100" i="7" s="1"/>
  <c r="GL94" i="7"/>
  <c r="GJ94" i="7"/>
  <c r="GG94" i="7"/>
  <c r="GF94" i="7"/>
  <c r="GH94" i="7" s="1"/>
  <c r="GI94" i="7" s="1"/>
  <c r="GK94" i="7" s="1"/>
  <c r="FW94" i="7"/>
  <c r="FK94" i="7"/>
  <c r="FI94" i="7"/>
  <c r="FJ94" i="7" s="1"/>
  <c r="FH94" i="7"/>
  <c r="FG94" i="7"/>
  <c r="FE94" i="7"/>
  <c r="V94" i="7"/>
  <c r="U94" i="7"/>
  <c r="P94" i="7"/>
  <c r="N94" i="7"/>
  <c r="IK93" i="7"/>
  <c r="HZ93" i="7"/>
  <c r="HX93" i="7"/>
  <c r="HV93" i="7"/>
  <c r="HS93" i="7"/>
  <c r="HP93" i="7" s="1"/>
  <c r="HD93" i="7"/>
  <c r="O99" i="7" s="1"/>
  <c r="GN93" i="7"/>
  <c r="GR93" i="7" s="1"/>
  <c r="GZ93" i="7" s="1"/>
  <c r="GL93" i="7"/>
  <c r="GJ93" i="7"/>
  <c r="GK93" i="7" s="1"/>
  <c r="GI93" i="7"/>
  <c r="GG93" i="7"/>
  <c r="GF93" i="7"/>
  <c r="GH93" i="7" s="1"/>
  <c r="FN93" i="7"/>
  <c r="FQ93" i="7" s="1"/>
  <c r="FK93" i="7"/>
  <c r="FI93" i="7"/>
  <c r="FE93" i="7"/>
  <c r="FG93" i="7" s="1"/>
  <c r="FH93" i="7" s="1"/>
  <c r="FJ93" i="7" s="1"/>
  <c r="V93" i="7"/>
  <c r="U93" i="7"/>
  <c r="P93" i="7"/>
  <c r="O93" i="7"/>
  <c r="N93" i="7"/>
  <c r="IK92" i="7"/>
  <c r="HZ92" i="7"/>
  <c r="HX92" i="7"/>
  <c r="HV92" i="7"/>
  <c r="HS92" i="7"/>
  <c r="HP92" i="7" s="1"/>
  <c r="J97" i="7" s="1"/>
  <c r="GQ92" i="7"/>
  <c r="GY92" i="7" s="1"/>
  <c r="GL92" i="7"/>
  <c r="HD92" i="7" s="1"/>
  <c r="O98" i="7" s="1"/>
  <c r="GJ92" i="7"/>
  <c r="GI92" i="7"/>
  <c r="GK92" i="7" s="1"/>
  <c r="GM92" i="7" s="1"/>
  <c r="GH92" i="7"/>
  <c r="GG92" i="7"/>
  <c r="GF92" i="7"/>
  <c r="FY92" i="7"/>
  <c r="FU92" i="7"/>
  <c r="FK92" i="7"/>
  <c r="FW92" i="7" s="1"/>
  <c r="FJ92" i="7"/>
  <c r="FI92" i="7"/>
  <c r="FE92" i="7"/>
  <c r="FG92" i="7" s="1"/>
  <c r="FH92" i="7" s="1"/>
  <c r="V92" i="7"/>
  <c r="U92" i="7"/>
  <c r="P92" i="7"/>
  <c r="N92" i="7"/>
  <c r="IK91" i="7"/>
  <c r="HZ91" i="7"/>
  <c r="HX91" i="7"/>
  <c r="HV91" i="7"/>
  <c r="HS91" i="7"/>
  <c r="HP91" i="7" s="1"/>
  <c r="J96" i="7" s="1"/>
  <c r="M96" i="7" s="1"/>
  <c r="GL91" i="7"/>
  <c r="HD91" i="7" s="1"/>
  <c r="O97" i="7" s="1"/>
  <c r="GJ91" i="7"/>
  <c r="GH91" i="7"/>
  <c r="GI91" i="7" s="1"/>
  <c r="GK91" i="7" s="1"/>
  <c r="GG91" i="7"/>
  <c r="GF91" i="7"/>
  <c r="FW91" i="7"/>
  <c r="FQ91" i="7"/>
  <c r="FL91" i="7"/>
  <c r="FO91" i="7" s="1"/>
  <c r="FK91" i="7"/>
  <c r="FV91" i="7" s="1"/>
  <c r="FI91" i="7"/>
  <c r="FJ91" i="7" s="1"/>
  <c r="FN91" i="7" s="1"/>
  <c r="FH91" i="7"/>
  <c r="FG91" i="7"/>
  <c r="FE91" i="7"/>
  <c r="V91" i="7"/>
  <c r="U91" i="7"/>
  <c r="P91" i="7"/>
  <c r="N91" i="7"/>
  <c r="IK90" i="7"/>
  <c r="HZ90" i="7"/>
  <c r="HX90" i="7"/>
  <c r="HV90" i="7"/>
  <c r="HS90" i="7"/>
  <c r="HP90" i="7"/>
  <c r="J95" i="7" s="1"/>
  <c r="M95" i="7" s="1"/>
  <c r="HD90" i="7"/>
  <c r="O96" i="7" s="1"/>
  <c r="GL90" i="7"/>
  <c r="GJ90" i="7"/>
  <c r="GG90" i="7"/>
  <c r="GF90" i="7"/>
  <c r="GH90" i="7" s="1"/>
  <c r="GI90" i="7" s="1"/>
  <c r="GK90" i="7" s="1"/>
  <c r="FW90" i="7"/>
  <c r="FK90" i="7"/>
  <c r="FI90" i="7"/>
  <c r="FG90" i="7"/>
  <c r="FH90" i="7" s="1"/>
  <c r="FE90" i="7"/>
  <c r="V90" i="7"/>
  <c r="U90" i="7"/>
  <c r="P90" i="7"/>
  <c r="N90" i="7"/>
  <c r="IK89" i="7"/>
  <c r="HZ89" i="7"/>
  <c r="HX89" i="7"/>
  <c r="HV89" i="7"/>
  <c r="HS89" i="7"/>
  <c r="HP89" i="7" s="1"/>
  <c r="J94" i="7" s="1"/>
  <c r="M94" i="7" s="1"/>
  <c r="HD89" i="7"/>
  <c r="O95" i="7" s="1"/>
  <c r="GL89" i="7"/>
  <c r="GJ89" i="7"/>
  <c r="GI89" i="7"/>
  <c r="GG89" i="7"/>
  <c r="GF89" i="7"/>
  <c r="GH89" i="7" s="1"/>
  <c r="FK89" i="7"/>
  <c r="FJ89" i="7"/>
  <c r="FI89" i="7"/>
  <c r="FE89" i="7"/>
  <c r="FG89" i="7" s="1"/>
  <c r="FH89" i="7" s="1"/>
  <c r="V89" i="7"/>
  <c r="U89" i="7"/>
  <c r="P89" i="7"/>
  <c r="O89" i="7"/>
  <c r="N89" i="7"/>
  <c r="IK88" i="7"/>
  <c r="HZ88" i="7"/>
  <c r="HX88" i="7"/>
  <c r="HV88" i="7"/>
  <c r="HS88" i="7"/>
  <c r="HP88" i="7" s="1"/>
  <c r="J93" i="7" s="1"/>
  <c r="M93" i="7" s="1"/>
  <c r="GL88" i="7"/>
  <c r="HD88" i="7" s="1"/>
  <c r="O94" i="7" s="1"/>
  <c r="GJ88" i="7"/>
  <c r="GI88" i="7"/>
  <c r="GH88" i="7"/>
  <c r="GG88" i="7"/>
  <c r="GF88" i="7"/>
  <c r="FY88" i="7"/>
  <c r="FU88" i="7"/>
  <c r="FK88" i="7"/>
  <c r="FW88" i="7" s="1"/>
  <c r="FJ88" i="7"/>
  <c r="FI88" i="7"/>
  <c r="FE88" i="7"/>
  <c r="FG88" i="7" s="1"/>
  <c r="FH88" i="7" s="1"/>
  <c r="V88" i="7"/>
  <c r="U88" i="7"/>
  <c r="P88" i="7"/>
  <c r="N88" i="7"/>
  <c r="IK87" i="7"/>
  <c r="HZ87" i="7"/>
  <c r="HX87" i="7"/>
  <c r="HV87" i="7"/>
  <c r="HS87" i="7"/>
  <c r="HP87" i="7"/>
  <c r="J92" i="7" s="1"/>
  <c r="M92" i="7" s="1"/>
  <c r="GL87" i="7"/>
  <c r="HD87" i="7" s="1"/>
  <c r="GK87" i="7"/>
  <c r="GJ87" i="7"/>
  <c r="GG87" i="7"/>
  <c r="GH87" i="7" s="1"/>
  <c r="GI87" i="7" s="1"/>
  <c r="GF87" i="7"/>
  <c r="FW87" i="7"/>
  <c r="FK87" i="7"/>
  <c r="FV87" i="7" s="1"/>
  <c r="FI87" i="7"/>
  <c r="FJ87" i="7" s="1"/>
  <c r="FE87" i="7"/>
  <c r="FG87" i="7" s="1"/>
  <c r="FH87" i="7" s="1"/>
  <c r="V87" i="7"/>
  <c r="N87" i="7" s="1"/>
  <c r="U87" i="7"/>
  <c r="P87" i="7"/>
  <c r="IK86" i="7"/>
  <c r="HZ86" i="7"/>
  <c r="HX86" i="7"/>
  <c r="HV86" i="7"/>
  <c r="HS86" i="7"/>
  <c r="HP86" i="7"/>
  <c r="HD86" i="7"/>
  <c r="O92" i="7" s="1"/>
  <c r="GL86" i="7"/>
  <c r="GJ86" i="7"/>
  <c r="GG86" i="7"/>
  <c r="GF86" i="7"/>
  <c r="FK86" i="7"/>
  <c r="FI86" i="7"/>
  <c r="FJ86" i="7" s="1"/>
  <c r="FG86" i="7"/>
  <c r="FH86" i="7" s="1"/>
  <c r="FE86" i="7"/>
  <c r="V86" i="7"/>
  <c r="U86" i="7"/>
  <c r="P86" i="7"/>
  <c r="N86" i="7"/>
  <c r="IK85" i="7"/>
  <c r="HZ85" i="7"/>
  <c r="HX85" i="7"/>
  <c r="J90" i="7" s="1"/>
  <c r="M90" i="7" s="1"/>
  <c r="HV85" i="7"/>
  <c r="HS85" i="7"/>
  <c r="HP85" i="7" s="1"/>
  <c r="HD85" i="7"/>
  <c r="O91" i="7" s="1"/>
  <c r="GL85" i="7"/>
  <c r="GJ85" i="7"/>
  <c r="GG85" i="7"/>
  <c r="GF85" i="7"/>
  <c r="GH85" i="7" s="1"/>
  <c r="GI85" i="7" s="1"/>
  <c r="FY85" i="7"/>
  <c r="FU85" i="7"/>
  <c r="FN85" i="7"/>
  <c r="FQ85" i="7" s="1"/>
  <c r="FK85" i="7"/>
  <c r="FW85" i="7" s="1"/>
  <c r="FI85" i="7"/>
  <c r="FG85" i="7"/>
  <c r="FH85" i="7" s="1"/>
  <c r="FJ85" i="7" s="1"/>
  <c r="FE85" i="7"/>
  <c r="V85" i="7"/>
  <c r="U85" i="7"/>
  <c r="P85" i="7"/>
  <c r="N85" i="7"/>
  <c r="IK84" i="7"/>
  <c r="HZ84" i="7"/>
  <c r="HX84" i="7"/>
  <c r="HV84" i="7"/>
  <c r="HS84" i="7"/>
  <c r="HP84" i="7" s="1"/>
  <c r="J89" i="7" s="1"/>
  <c r="M89" i="7" s="1"/>
  <c r="GL84" i="7"/>
  <c r="HD84" i="7" s="1"/>
  <c r="O90" i="7" s="1"/>
  <c r="GJ84" i="7"/>
  <c r="GH84" i="7"/>
  <c r="GI84" i="7" s="1"/>
  <c r="GG84" i="7"/>
  <c r="GF84" i="7"/>
  <c r="FY84" i="7"/>
  <c r="FU84" i="7"/>
  <c r="FK84" i="7"/>
  <c r="FW84" i="7" s="1"/>
  <c r="FI84" i="7"/>
  <c r="FJ84" i="7" s="1"/>
  <c r="FE84" i="7"/>
  <c r="FG84" i="7" s="1"/>
  <c r="FH84" i="7" s="1"/>
  <c r="V84" i="7"/>
  <c r="U84" i="7"/>
  <c r="P84" i="7"/>
  <c r="N84" i="7"/>
  <c r="IK83" i="7"/>
  <c r="HZ83" i="7"/>
  <c r="HX83" i="7"/>
  <c r="HV83" i="7"/>
  <c r="HS83" i="7"/>
  <c r="HP83" i="7"/>
  <c r="J88" i="7" s="1"/>
  <c r="M88" i="7" s="1"/>
  <c r="GL83" i="7"/>
  <c r="HD83" i="7" s="1"/>
  <c r="GJ83" i="7"/>
  <c r="GH83" i="7"/>
  <c r="GI83" i="7" s="1"/>
  <c r="GK83" i="7" s="1"/>
  <c r="GO83" i="7" s="1"/>
  <c r="GS83" i="7" s="1"/>
  <c r="HA83" i="7" s="1"/>
  <c r="GG83" i="7"/>
  <c r="GF83" i="7"/>
  <c r="FW83" i="7"/>
  <c r="FK83" i="7"/>
  <c r="FV83" i="7" s="1"/>
  <c r="FI83" i="7"/>
  <c r="FH83" i="7"/>
  <c r="FE83" i="7"/>
  <c r="FG83" i="7" s="1"/>
  <c r="V83" i="7"/>
  <c r="U83" i="7"/>
  <c r="P83" i="7"/>
  <c r="N83" i="7"/>
  <c r="J83" i="7"/>
  <c r="M83" i="7" s="1"/>
  <c r="IK82" i="7"/>
  <c r="HZ82" i="7"/>
  <c r="HX82" i="7"/>
  <c r="HV82" i="7"/>
  <c r="HS82" i="7"/>
  <c r="HP82" i="7" s="1"/>
  <c r="GL82" i="7"/>
  <c r="HD82" i="7" s="1"/>
  <c r="O88" i="7" s="1"/>
  <c r="GJ82" i="7"/>
  <c r="GH82" i="7"/>
  <c r="GI82" i="7" s="1"/>
  <c r="GG82" i="7"/>
  <c r="GF82" i="7"/>
  <c r="FY82" i="7"/>
  <c r="FU82" i="7"/>
  <c r="FK82" i="7"/>
  <c r="FW82" i="7" s="1"/>
  <c r="FI82" i="7"/>
  <c r="FE82" i="7"/>
  <c r="FG82" i="7" s="1"/>
  <c r="FH82" i="7" s="1"/>
  <c r="V82" i="7"/>
  <c r="U82" i="7"/>
  <c r="P82" i="7"/>
  <c r="O82" i="7"/>
  <c r="N82" i="7"/>
  <c r="IK81" i="7"/>
  <c r="HZ81" i="7"/>
  <c r="HX81" i="7"/>
  <c r="HV81" i="7"/>
  <c r="HS81" i="7"/>
  <c r="HP81" i="7" s="1"/>
  <c r="J86" i="7" s="1"/>
  <c r="M86" i="7" s="1"/>
  <c r="HA81" i="7"/>
  <c r="GO81" i="7"/>
  <c r="GS81" i="7" s="1"/>
  <c r="GL81" i="7"/>
  <c r="HD81" i="7" s="1"/>
  <c r="O87" i="7" s="1"/>
  <c r="GJ81" i="7"/>
  <c r="GH81" i="7"/>
  <c r="GI81" i="7" s="1"/>
  <c r="GK81" i="7" s="1"/>
  <c r="GG81" i="7"/>
  <c r="GF81" i="7"/>
  <c r="FW81" i="7"/>
  <c r="FK81" i="7"/>
  <c r="FV81" i="7" s="1"/>
  <c r="FI81" i="7"/>
  <c r="FE81" i="7"/>
  <c r="FG81" i="7" s="1"/>
  <c r="FH81" i="7" s="1"/>
  <c r="V81" i="7"/>
  <c r="U81" i="7"/>
  <c r="P81" i="7"/>
  <c r="N81" i="7"/>
  <c r="IK80" i="7"/>
  <c r="HZ80" i="7"/>
  <c r="HX80" i="7"/>
  <c r="HV80" i="7"/>
  <c r="HS80" i="7"/>
  <c r="HP80" i="7"/>
  <c r="HD80" i="7"/>
  <c r="O86" i="7" s="1"/>
  <c r="GL80" i="7"/>
  <c r="GK80" i="7"/>
  <c r="GJ80" i="7"/>
  <c r="GG80" i="7"/>
  <c r="GF80" i="7"/>
  <c r="GH80" i="7" s="1"/>
  <c r="GI80" i="7" s="1"/>
  <c r="FW80" i="7"/>
  <c r="FK80" i="7"/>
  <c r="FI80" i="7"/>
  <c r="FH80" i="7"/>
  <c r="FG80" i="7"/>
  <c r="FE80" i="7"/>
  <c r="V80" i="7"/>
  <c r="U80" i="7"/>
  <c r="P80" i="7"/>
  <c r="N80" i="7"/>
  <c r="IK79" i="7"/>
  <c r="HZ79" i="7"/>
  <c r="HX79" i="7"/>
  <c r="HV79" i="7"/>
  <c r="HS79" i="7"/>
  <c r="HP79" i="7" s="1"/>
  <c r="J84" i="7" s="1"/>
  <c r="M84" i="7" s="1"/>
  <c r="HD79" i="7"/>
  <c r="O85" i="7" s="1"/>
  <c r="GL79" i="7"/>
  <c r="GJ79" i="7"/>
  <c r="GI79" i="7"/>
  <c r="GG79" i="7"/>
  <c r="GF79" i="7"/>
  <c r="GH79" i="7" s="1"/>
  <c r="FU79" i="7"/>
  <c r="FK79" i="7"/>
  <c r="FI79" i="7"/>
  <c r="FE79" i="7"/>
  <c r="FG79" i="7" s="1"/>
  <c r="FH79" i="7" s="1"/>
  <c r="FJ79" i="7" s="1"/>
  <c r="V79" i="7"/>
  <c r="U79" i="7"/>
  <c r="P79" i="7"/>
  <c r="O79" i="7"/>
  <c r="N79" i="7"/>
  <c r="IK78" i="7"/>
  <c r="HZ78" i="7"/>
  <c r="HX78" i="7"/>
  <c r="HV78" i="7"/>
  <c r="HS78" i="7"/>
  <c r="HP78" i="7" s="1"/>
  <c r="GL78" i="7"/>
  <c r="HD78" i="7" s="1"/>
  <c r="O84" i="7" s="1"/>
  <c r="GJ78" i="7"/>
  <c r="GI78" i="7"/>
  <c r="GK78" i="7" s="1"/>
  <c r="GH78" i="7"/>
  <c r="GG78" i="7"/>
  <c r="GF78" i="7"/>
  <c r="FY78" i="7"/>
  <c r="FW78" i="7"/>
  <c r="FU78" i="7"/>
  <c r="FK78" i="7"/>
  <c r="FV78" i="7" s="1"/>
  <c r="FJ78" i="7"/>
  <c r="FI78" i="7"/>
  <c r="FE78" i="7"/>
  <c r="FG78" i="7" s="1"/>
  <c r="FH78" i="7" s="1"/>
  <c r="V78" i="7"/>
  <c r="N78" i="7" s="1"/>
  <c r="U78" i="7"/>
  <c r="P78" i="7"/>
  <c r="IK77" i="7"/>
  <c r="HZ77" i="7"/>
  <c r="HX77" i="7"/>
  <c r="HV77" i="7"/>
  <c r="HS77" i="7"/>
  <c r="HP77" i="7" s="1"/>
  <c r="J82" i="7" s="1"/>
  <c r="M82" i="7" s="1"/>
  <c r="GO77" i="7"/>
  <c r="GS77" i="7" s="1"/>
  <c r="HA77" i="7" s="1"/>
  <c r="GL77" i="7"/>
  <c r="HD77" i="7" s="1"/>
  <c r="O83" i="7" s="1"/>
  <c r="GJ77" i="7"/>
  <c r="GG77" i="7"/>
  <c r="GH77" i="7" s="1"/>
  <c r="GI77" i="7" s="1"/>
  <c r="GK77" i="7" s="1"/>
  <c r="GF77" i="7"/>
  <c r="FW77" i="7"/>
  <c r="FK77" i="7"/>
  <c r="FV77" i="7" s="1"/>
  <c r="FI77" i="7"/>
  <c r="FH77" i="7"/>
  <c r="FG77" i="7"/>
  <c r="FE77" i="7"/>
  <c r="V77" i="7"/>
  <c r="U77" i="7"/>
  <c r="P77" i="7"/>
  <c r="N77" i="7"/>
  <c r="IK76" i="7"/>
  <c r="HZ76" i="7"/>
  <c r="HX76" i="7"/>
  <c r="HV76" i="7"/>
  <c r="HS76" i="7"/>
  <c r="HP76" i="7"/>
  <c r="HD76" i="7"/>
  <c r="GL76" i="7"/>
  <c r="GK76" i="7"/>
  <c r="GJ76" i="7"/>
  <c r="GG76" i="7"/>
  <c r="GF76" i="7"/>
  <c r="GH76" i="7" s="1"/>
  <c r="GI76" i="7" s="1"/>
  <c r="FW76" i="7"/>
  <c r="FK76" i="7"/>
  <c r="FI76" i="7"/>
  <c r="FH76" i="7"/>
  <c r="FJ76" i="7" s="1"/>
  <c r="FG76" i="7"/>
  <c r="FE76" i="7"/>
  <c r="V76" i="7"/>
  <c r="U76" i="7"/>
  <c r="P76" i="7"/>
  <c r="N76" i="7"/>
  <c r="J76" i="7"/>
  <c r="M76" i="7" s="1"/>
  <c r="IK75" i="7"/>
  <c r="HZ75" i="7"/>
  <c r="HX75" i="7"/>
  <c r="HV75" i="7"/>
  <c r="HS75" i="7"/>
  <c r="HP75" i="7" s="1"/>
  <c r="J80" i="7" s="1"/>
  <c r="M80" i="7" s="1"/>
  <c r="HD75" i="7"/>
  <c r="O81" i="7" s="1"/>
  <c r="GL75" i="7"/>
  <c r="GJ75" i="7"/>
  <c r="GI75" i="7"/>
  <c r="GG75" i="7"/>
  <c r="GF75" i="7"/>
  <c r="GH75" i="7" s="1"/>
  <c r="FV75" i="7"/>
  <c r="FU75" i="7"/>
  <c r="FK75" i="7"/>
  <c r="FI75" i="7"/>
  <c r="FE75" i="7"/>
  <c r="FG75" i="7" s="1"/>
  <c r="FH75" i="7" s="1"/>
  <c r="FJ75" i="7" s="1"/>
  <c r="V75" i="7"/>
  <c r="U75" i="7"/>
  <c r="P75" i="7"/>
  <c r="N75" i="7"/>
  <c r="IK74" i="7"/>
  <c r="HZ74" i="7"/>
  <c r="HX74" i="7"/>
  <c r="HV74" i="7"/>
  <c r="HS74" i="7"/>
  <c r="HP74" i="7" s="1"/>
  <c r="J79" i="7" s="1"/>
  <c r="M79" i="7" s="1"/>
  <c r="HB74" i="7"/>
  <c r="GP74" i="7"/>
  <c r="GT74" i="7" s="1"/>
  <c r="GL74" i="7"/>
  <c r="HD74" i="7" s="1"/>
  <c r="O80" i="7" s="1"/>
  <c r="GJ74" i="7"/>
  <c r="GI74" i="7"/>
  <c r="GK74" i="7" s="1"/>
  <c r="GH74" i="7"/>
  <c r="GG74" i="7"/>
  <c r="GF74" i="7"/>
  <c r="FY74" i="7"/>
  <c r="FW74" i="7"/>
  <c r="FU74" i="7"/>
  <c r="FX74" i="7" s="1"/>
  <c r="FK74" i="7"/>
  <c r="FV74" i="7" s="1"/>
  <c r="FJ74" i="7"/>
  <c r="FI74" i="7"/>
  <c r="FE74" i="7"/>
  <c r="FG74" i="7" s="1"/>
  <c r="FH74" i="7" s="1"/>
  <c r="V74" i="7"/>
  <c r="U74" i="7"/>
  <c r="P74" i="7"/>
  <c r="N74" i="7"/>
  <c r="IK73" i="7"/>
  <c r="HZ73" i="7"/>
  <c r="HX73" i="7"/>
  <c r="HV73" i="7"/>
  <c r="HS73" i="7"/>
  <c r="HP73" i="7" s="1"/>
  <c r="J78" i="7" s="1"/>
  <c r="M78" i="7" s="1"/>
  <c r="GO73" i="7"/>
  <c r="GS73" i="7" s="1"/>
  <c r="HA73" i="7" s="1"/>
  <c r="GL73" i="7"/>
  <c r="HD73" i="7" s="1"/>
  <c r="GJ73" i="7"/>
  <c r="GG73" i="7"/>
  <c r="GH73" i="7" s="1"/>
  <c r="GI73" i="7" s="1"/>
  <c r="GK73" i="7" s="1"/>
  <c r="GF73" i="7"/>
  <c r="FW73" i="7"/>
  <c r="FK73" i="7"/>
  <c r="FV73" i="7" s="1"/>
  <c r="FI73" i="7"/>
  <c r="FH73" i="7"/>
  <c r="FG73" i="7"/>
  <c r="FE73" i="7"/>
  <c r="V73" i="7"/>
  <c r="U73" i="7"/>
  <c r="P73" i="7"/>
  <c r="N73" i="7"/>
  <c r="IK72" i="7"/>
  <c r="HZ72" i="7"/>
  <c r="HX72" i="7"/>
  <c r="HV72" i="7"/>
  <c r="HS72" i="7"/>
  <c r="HP72" i="7"/>
  <c r="HD72" i="7"/>
  <c r="O78" i="7" s="1"/>
  <c r="GL72" i="7"/>
  <c r="GJ72" i="7"/>
  <c r="GG72" i="7"/>
  <c r="GF72" i="7"/>
  <c r="GH72" i="7" s="1"/>
  <c r="GI72" i="7" s="1"/>
  <c r="GK72" i="7" s="1"/>
  <c r="FW72" i="7"/>
  <c r="FK72" i="7"/>
  <c r="FI72" i="7"/>
  <c r="FE72" i="7"/>
  <c r="FG72" i="7" s="1"/>
  <c r="FH72" i="7" s="1"/>
  <c r="FJ72" i="7" s="1"/>
  <c r="V72" i="7"/>
  <c r="U72" i="7"/>
  <c r="P72" i="7"/>
  <c r="N72" i="7"/>
  <c r="IK71" i="7"/>
  <c r="HZ71" i="7"/>
  <c r="HX71" i="7"/>
  <c r="HV71" i="7"/>
  <c r="HS71" i="7"/>
  <c r="HP71" i="7" s="1"/>
  <c r="HD71" i="7"/>
  <c r="O77" i="7" s="1"/>
  <c r="GL71" i="7"/>
  <c r="GJ71" i="7"/>
  <c r="GK71" i="7" s="1"/>
  <c r="GG71" i="7"/>
  <c r="GF71" i="7"/>
  <c r="GH71" i="7" s="1"/>
  <c r="GI71" i="7" s="1"/>
  <c r="FK71" i="7"/>
  <c r="FI71" i="7"/>
  <c r="FE71" i="7"/>
  <c r="FG71" i="7" s="1"/>
  <c r="FH71" i="7" s="1"/>
  <c r="V71" i="7"/>
  <c r="U71" i="7"/>
  <c r="P71" i="7"/>
  <c r="N71" i="7"/>
  <c r="IK70" i="7"/>
  <c r="HZ70" i="7"/>
  <c r="HX70" i="7"/>
  <c r="HV70" i="7"/>
  <c r="HS70" i="7"/>
  <c r="HP70" i="7" s="1"/>
  <c r="J75" i="7" s="1"/>
  <c r="M75" i="7" s="1"/>
  <c r="GL70" i="7"/>
  <c r="HD70" i="7" s="1"/>
  <c r="O76" i="7" s="1"/>
  <c r="GJ70" i="7"/>
  <c r="GI70" i="7"/>
  <c r="GH70" i="7"/>
  <c r="GG70" i="7"/>
  <c r="GF70" i="7"/>
  <c r="FY70" i="7"/>
  <c r="FU70" i="7"/>
  <c r="FK70" i="7"/>
  <c r="FW70" i="7" s="1"/>
  <c r="FJ70" i="7"/>
  <c r="FI70" i="7"/>
  <c r="FE70" i="7"/>
  <c r="FG70" i="7" s="1"/>
  <c r="FH70" i="7" s="1"/>
  <c r="V70" i="7"/>
  <c r="U70" i="7"/>
  <c r="P70" i="7"/>
  <c r="N70" i="7"/>
  <c r="IK69" i="7"/>
  <c r="HZ69" i="7"/>
  <c r="HX69" i="7"/>
  <c r="HV69" i="7"/>
  <c r="HS69" i="7"/>
  <c r="HP69" i="7" s="1"/>
  <c r="J74" i="7" s="1"/>
  <c r="M74" i="7" s="1"/>
  <c r="GL69" i="7"/>
  <c r="HD69" i="7" s="1"/>
  <c r="O75" i="7" s="1"/>
  <c r="GK69" i="7"/>
  <c r="GJ69" i="7"/>
  <c r="GG69" i="7"/>
  <c r="GH69" i="7" s="1"/>
  <c r="GI69" i="7" s="1"/>
  <c r="GF69" i="7"/>
  <c r="FY69" i="7"/>
  <c r="FW69" i="7"/>
  <c r="FX69" i="7" s="1"/>
  <c r="FU69" i="7"/>
  <c r="FK69" i="7"/>
  <c r="FV69" i="7" s="1"/>
  <c r="FI69" i="7"/>
  <c r="FE69" i="7"/>
  <c r="FG69" i="7" s="1"/>
  <c r="FH69" i="7" s="1"/>
  <c r="V69" i="7"/>
  <c r="U69" i="7"/>
  <c r="P69" i="7"/>
  <c r="N69" i="7"/>
  <c r="IK68" i="7"/>
  <c r="HZ68" i="7"/>
  <c r="HX68" i="7"/>
  <c r="HV68" i="7"/>
  <c r="HS68" i="7"/>
  <c r="HP68" i="7"/>
  <c r="HD68" i="7"/>
  <c r="O74" i="7" s="1"/>
  <c r="GL68" i="7"/>
  <c r="GK68" i="7"/>
  <c r="GJ68" i="7"/>
  <c r="GG68" i="7"/>
  <c r="GF68" i="7"/>
  <c r="GH68" i="7" s="1"/>
  <c r="GI68" i="7" s="1"/>
  <c r="FW68" i="7"/>
  <c r="FK68" i="7"/>
  <c r="FI68" i="7"/>
  <c r="FH68" i="7"/>
  <c r="FG68" i="7"/>
  <c r="FE68" i="7"/>
  <c r="V68" i="7"/>
  <c r="U68" i="7"/>
  <c r="P68" i="7"/>
  <c r="N68" i="7"/>
  <c r="J68" i="7"/>
  <c r="M68" i="7" s="1"/>
  <c r="IK67" i="7"/>
  <c r="HZ67" i="7"/>
  <c r="HX67" i="7"/>
  <c r="HV67" i="7"/>
  <c r="HS67" i="7"/>
  <c r="HP67" i="7"/>
  <c r="HD67" i="7"/>
  <c r="O73" i="7" s="1"/>
  <c r="GL67" i="7"/>
  <c r="GJ67" i="7"/>
  <c r="GK67" i="7" s="1"/>
  <c r="GI67" i="7"/>
  <c r="GG67" i="7"/>
  <c r="GF67" i="7"/>
  <c r="GH67" i="7" s="1"/>
  <c r="FY67" i="7"/>
  <c r="FK67" i="7"/>
  <c r="FI67" i="7"/>
  <c r="FE67" i="7"/>
  <c r="FG67" i="7" s="1"/>
  <c r="FH67" i="7" s="1"/>
  <c r="FJ67" i="7" s="1"/>
  <c r="V67" i="7"/>
  <c r="U67" i="7"/>
  <c r="P67" i="7"/>
  <c r="O67" i="7"/>
  <c r="N67" i="7"/>
  <c r="IK66" i="7"/>
  <c r="HZ66" i="7"/>
  <c r="HX66" i="7"/>
  <c r="HV66" i="7"/>
  <c r="HS66" i="7"/>
  <c r="HP66" i="7" s="1"/>
  <c r="J71" i="7" s="1"/>
  <c r="M71" i="7" s="1"/>
  <c r="GL66" i="7"/>
  <c r="HD66" i="7" s="1"/>
  <c r="O72" i="7" s="1"/>
  <c r="GJ66" i="7"/>
  <c r="GH66" i="7"/>
  <c r="GI66" i="7" s="1"/>
  <c r="GG66" i="7"/>
  <c r="GF66" i="7"/>
  <c r="FY66" i="7"/>
  <c r="FU66" i="7"/>
  <c r="FK66" i="7"/>
  <c r="FW66" i="7" s="1"/>
  <c r="FJ66" i="7"/>
  <c r="FI66" i="7"/>
  <c r="FE66" i="7"/>
  <c r="FG66" i="7" s="1"/>
  <c r="FH66" i="7" s="1"/>
  <c r="V66" i="7"/>
  <c r="N66" i="7" s="1"/>
  <c r="U66" i="7"/>
  <c r="P66" i="7"/>
  <c r="IK65" i="7"/>
  <c r="HZ65" i="7"/>
  <c r="HX65" i="7"/>
  <c r="HV65" i="7"/>
  <c r="HS65" i="7"/>
  <c r="HP65" i="7" s="1"/>
  <c r="J70" i="7" s="1"/>
  <c r="M70" i="7" s="1"/>
  <c r="GO65" i="7"/>
  <c r="GS65" i="7" s="1"/>
  <c r="HA65" i="7" s="1"/>
  <c r="GL65" i="7"/>
  <c r="HD65" i="7" s="1"/>
  <c r="O71" i="7" s="1"/>
  <c r="GJ65" i="7"/>
  <c r="GG65" i="7"/>
  <c r="GH65" i="7" s="1"/>
  <c r="GI65" i="7" s="1"/>
  <c r="GK65" i="7" s="1"/>
  <c r="GF65" i="7"/>
  <c r="FY65" i="7"/>
  <c r="FW65" i="7"/>
  <c r="FX65" i="7" s="1"/>
  <c r="FU65" i="7"/>
  <c r="FK65" i="7"/>
  <c r="FV65" i="7" s="1"/>
  <c r="FI65" i="7"/>
  <c r="FJ65" i="7" s="1"/>
  <c r="FH65" i="7"/>
  <c r="FE65" i="7"/>
  <c r="FG65" i="7" s="1"/>
  <c r="V65" i="7"/>
  <c r="N65" i="7" s="1"/>
  <c r="U65" i="7"/>
  <c r="P65" i="7"/>
  <c r="IK64" i="7"/>
  <c r="HZ64" i="7"/>
  <c r="HX64" i="7"/>
  <c r="HV64" i="7"/>
  <c r="HS64" i="7"/>
  <c r="HP64" i="7"/>
  <c r="J69" i="7" s="1"/>
  <c r="M69" i="7" s="1"/>
  <c r="HD64" i="7"/>
  <c r="O70" i="7" s="1"/>
  <c r="GL64" i="7"/>
  <c r="GJ64" i="7"/>
  <c r="GG64" i="7"/>
  <c r="GF64" i="7"/>
  <c r="GH64" i="7" s="1"/>
  <c r="GI64" i="7" s="1"/>
  <c r="FK64" i="7"/>
  <c r="FI64" i="7"/>
  <c r="FJ64" i="7" s="1"/>
  <c r="FH64" i="7"/>
  <c r="FG64" i="7"/>
  <c r="FE64" i="7"/>
  <c r="V64" i="7"/>
  <c r="U64" i="7"/>
  <c r="P64" i="7"/>
  <c r="N64" i="7"/>
  <c r="M64" i="7"/>
  <c r="J64" i="7"/>
  <c r="IK63" i="7"/>
  <c r="HZ63" i="7"/>
  <c r="HX63" i="7"/>
  <c r="HV63" i="7"/>
  <c r="HS63" i="7"/>
  <c r="HP63" i="7"/>
  <c r="HD63" i="7"/>
  <c r="O69" i="7" s="1"/>
  <c r="GL63" i="7"/>
  <c r="GJ63" i="7"/>
  <c r="GK63" i="7" s="1"/>
  <c r="GG63" i="7"/>
  <c r="GF63" i="7"/>
  <c r="GH63" i="7" s="1"/>
  <c r="GI63" i="7" s="1"/>
  <c r="FY63" i="7"/>
  <c r="FU63" i="7"/>
  <c r="FN63" i="7"/>
  <c r="FQ63" i="7" s="1"/>
  <c r="FK63" i="7"/>
  <c r="FW63" i="7" s="1"/>
  <c r="FI63" i="7"/>
  <c r="FG63" i="7"/>
  <c r="FH63" i="7" s="1"/>
  <c r="FJ63" i="7" s="1"/>
  <c r="FE63" i="7"/>
  <c r="V63" i="7"/>
  <c r="U63" i="7"/>
  <c r="P63" i="7"/>
  <c r="N63" i="7"/>
  <c r="IK62" i="7"/>
  <c r="HZ62" i="7"/>
  <c r="HX62" i="7"/>
  <c r="HV62" i="7"/>
  <c r="HS62" i="7"/>
  <c r="HP62" i="7" s="1"/>
  <c r="J67" i="7" s="1"/>
  <c r="M67" i="7" s="1"/>
  <c r="GL62" i="7"/>
  <c r="HD62" i="7" s="1"/>
  <c r="O68" i="7" s="1"/>
  <c r="GJ62" i="7"/>
  <c r="GH62" i="7"/>
  <c r="GI62" i="7" s="1"/>
  <c r="GG62" i="7"/>
  <c r="GF62" i="7"/>
  <c r="FY62" i="7"/>
  <c r="FU62" i="7"/>
  <c r="FK62" i="7"/>
  <c r="FW62" i="7" s="1"/>
  <c r="FI62" i="7"/>
  <c r="FE62" i="7"/>
  <c r="FG62" i="7" s="1"/>
  <c r="FH62" i="7" s="1"/>
  <c r="V62" i="7"/>
  <c r="U62" i="7"/>
  <c r="P62" i="7"/>
  <c r="O62" i="7"/>
  <c r="N62" i="7"/>
  <c r="IK61" i="7"/>
  <c r="HZ61" i="7"/>
  <c r="HX61" i="7"/>
  <c r="HV61" i="7"/>
  <c r="HS61" i="7"/>
  <c r="HP61" i="7"/>
  <c r="J66" i="7" s="1"/>
  <c r="M66" i="7" s="1"/>
  <c r="HA61" i="7"/>
  <c r="GO61" i="7"/>
  <c r="GS61" i="7" s="1"/>
  <c r="GL61" i="7"/>
  <c r="HD61" i="7" s="1"/>
  <c r="GJ61" i="7"/>
  <c r="GH61" i="7"/>
  <c r="GI61" i="7" s="1"/>
  <c r="GK61" i="7" s="1"/>
  <c r="GG61" i="7"/>
  <c r="GF61" i="7"/>
  <c r="FY61" i="7"/>
  <c r="FW61" i="7"/>
  <c r="FU61" i="7"/>
  <c r="FK61" i="7"/>
  <c r="FV61" i="7" s="1"/>
  <c r="FX61" i="7" s="1"/>
  <c r="FI61" i="7"/>
  <c r="FJ61" i="7" s="1"/>
  <c r="FE61" i="7"/>
  <c r="FG61" i="7" s="1"/>
  <c r="FH61" i="7" s="1"/>
  <c r="V61" i="7"/>
  <c r="N61" i="7" s="1"/>
  <c r="U61" i="7"/>
  <c r="P61" i="7"/>
  <c r="M61" i="7"/>
  <c r="IK60" i="7"/>
  <c r="HZ60" i="7"/>
  <c r="HX60" i="7"/>
  <c r="HV60" i="7"/>
  <c r="HS60" i="7"/>
  <c r="HP60" i="7"/>
  <c r="HD60" i="7"/>
  <c r="O66" i="7" s="1"/>
  <c r="GL60" i="7"/>
  <c r="GJ60" i="7"/>
  <c r="GG60" i="7"/>
  <c r="GF60" i="7"/>
  <c r="FV60" i="7"/>
  <c r="FK60" i="7"/>
  <c r="FI60" i="7"/>
  <c r="FJ60" i="7" s="1"/>
  <c r="FG60" i="7"/>
  <c r="FH60" i="7" s="1"/>
  <c r="FE60" i="7"/>
  <c r="V60" i="7"/>
  <c r="U60" i="7"/>
  <c r="P60" i="7"/>
  <c r="N60" i="7"/>
  <c r="IK59" i="7"/>
  <c r="HZ59" i="7"/>
  <c r="HX59" i="7"/>
  <c r="HV59" i="7"/>
  <c r="HS59" i="7"/>
  <c r="HP59" i="7"/>
  <c r="HD59" i="7"/>
  <c r="O65" i="7" s="1"/>
  <c r="GL59" i="7"/>
  <c r="GJ59" i="7"/>
  <c r="GG59" i="7"/>
  <c r="GF59" i="7"/>
  <c r="GH59" i="7" s="1"/>
  <c r="GI59" i="7" s="1"/>
  <c r="FU59" i="7"/>
  <c r="FK59" i="7"/>
  <c r="FW59" i="7" s="1"/>
  <c r="FJ59" i="7"/>
  <c r="FI59" i="7"/>
  <c r="FE59" i="7"/>
  <c r="FG59" i="7" s="1"/>
  <c r="FH59" i="7" s="1"/>
  <c r="V59" i="7"/>
  <c r="U59" i="7"/>
  <c r="P59" i="7"/>
  <c r="N59" i="7"/>
  <c r="IK58" i="7"/>
  <c r="HZ58" i="7"/>
  <c r="HX58" i="7"/>
  <c r="HV58" i="7"/>
  <c r="J63" i="7" s="1"/>
  <c r="M63" i="7" s="1"/>
  <c r="HS58" i="7"/>
  <c r="HP58" i="7" s="1"/>
  <c r="GL58" i="7"/>
  <c r="HD58" i="7" s="1"/>
  <c r="O64" i="7" s="1"/>
  <c r="GJ58" i="7"/>
  <c r="GI58" i="7"/>
  <c r="GH58" i="7"/>
  <c r="GG58" i="7"/>
  <c r="GF58" i="7"/>
  <c r="FY58" i="7"/>
  <c r="FU58" i="7"/>
  <c r="FK58" i="7"/>
  <c r="FW58" i="7" s="1"/>
  <c r="FI58" i="7"/>
  <c r="FE58" i="7"/>
  <c r="FG58" i="7" s="1"/>
  <c r="FH58" i="7" s="1"/>
  <c r="V58" i="7"/>
  <c r="U58" i="7"/>
  <c r="P58" i="7"/>
  <c r="N58" i="7"/>
  <c r="IK57" i="7"/>
  <c r="HZ57" i="7"/>
  <c r="HX57" i="7"/>
  <c r="HV57" i="7"/>
  <c r="HS57" i="7"/>
  <c r="HP57" i="7"/>
  <c r="J62" i="7" s="1"/>
  <c r="M62" i="7" s="1"/>
  <c r="GL57" i="7"/>
  <c r="HD57" i="7" s="1"/>
  <c r="O63" i="7" s="1"/>
  <c r="GJ57" i="7"/>
  <c r="GG57" i="7"/>
  <c r="GH57" i="7" s="1"/>
  <c r="GI57" i="7" s="1"/>
  <c r="GK57" i="7" s="1"/>
  <c r="GF57" i="7"/>
  <c r="FW57" i="7"/>
  <c r="FK57" i="7"/>
  <c r="FV57" i="7" s="1"/>
  <c r="FI57" i="7"/>
  <c r="FH57" i="7"/>
  <c r="FE57" i="7"/>
  <c r="FG57" i="7" s="1"/>
  <c r="V57" i="7"/>
  <c r="N57" i="7" s="1"/>
  <c r="U57" i="7"/>
  <c r="P57" i="7"/>
  <c r="IK56" i="7"/>
  <c r="HZ56" i="7"/>
  <c r="HX56" i="7"/>
  <c r="HV56" i="7"/>
  <c r="HS56" i="7"/>
  <c r="HP56" i="7"/>
  <c r="J61" i="7" s="1"/>
  <c r="HD56" i="7"/>
  <c r="GL56" i="7"/>
  <c r="GJ56" i="7"/>
  <c r="GK56" i="7" s="1"/>
  <c r="GG56" i="7"/>
  <c r="GF56" i="7"/>
  <c r="GH56" i="7" s="1"/>
  <c r="GI56" i="7" s="1"/>
  <c r="FK56" i="7"/>
  <c r="FI56" i="7"/>
  <c r="FH56" i="7"/>
  <c r="FG56" i="7"/>
  <c r="FE56" i="7"/>
  <c r="V56" i="7"/>
  <c r="U56" i="7"/>
  <c r="P56" i="7"/>
  <c r="N56" i="7"/>
  <c r="IK55" i="7"/>
  <c r="HZ55" i="7"/>
  <c r="HX55" i="7"/>
  <c r="HV55" i="7"/>
  <c r="HS55" i="7"/>
  <c r="HP55" i="7" s="1"/>
  <c r="J60" i="7" s="1"/>
  <c r="M60" i="7" s="1"/>
  <c r="HD55" i="7"/>
  <c r="O61" i="7" s="1"/>
  <c r="GL55" i="7"/>
  <c r="GJ55" i="7"/>
  <c r="GK55" i="7" s="1"/>
  <c r="GI55" i="7"/>
  <c r="GG55" i="7"/>
  <c r="GF55" i="7"/>
  <c r="GH55" i="7" s="1"/>
  <c r="FY55" i="7"/>
  <c r="FV55" i="7"/>
  <c r="FK55" i="7"/>
  <c r="FI55" i="7"/>
  <c r="FG55" i="7"/>
  <c r="FH55" i="7" s="1"/>
  <c r="FJ55" i="7" s="1"/>
  <c r="FE55" i="7"/>
  <c r="V55" i="7"/>
  <c r="U55" i="7"/>
  <c r="P55" i="7"/>
  <c r="N55" i="7"/>
  <c r="IK54" i="7"/>
  <c r="HZ54" i="7"/>
  <c r="HX54" i="7"/>
  <c r="HV54" i="7"/>
  <c r="HS54" i="7"/>
  <c r="HP54" i="7" s="1"/>
  <c r="J59" i="7" s="1"/>
  <c r="M59" i="7" s="1"/>
  <c r="GL54" i="7"/>
  <c r="HD54" i="7" s="1"/>
  <c r="O60" i="7" s="1"/>
  <c r="GJ54" i="7"/>
  <c r="GK54" i="7" s="1"/>
  <c r="GH54" i="7"/>
  <c r="GI54" i="7" s="1"/>
  <c r="GG54" i="7"/>
  <c r="GF54" i="7"/>
  <c r="FY54" i="7"/>
  <c r="FU54" i="7"/>
  <c r="FK54" i="7"/>
  <c r="FW54" i="7" s="1"/>
  <c r="FJ54" i="7"/>
  <c r="FI54" i="7"/>
  <c r="FE54" i="7"/>
  <c r="FG54" i="7" s="1"/>
  <c r="FH54" i="7" s="1"/>
  <c r="V54" i="7"/>
  <c r="N54" i="7" s="1"/>
  <c r="U54" i="7"/>
  <c r="P54" i="7"/>
  <c r="IK53" i="7"/>
  <c r="HZ53" i="7"/>
  <c r="HX53" i="7"/>
  <c r="HV53" i="7"/>
  <c r="HS53" i="7"/>
  <c r="HP53" i="7" s="1"/>
  <c r="J58" i="7" s="1"/>
  <c r="M58" i="7" s="1"/>
  <c r="GL53" i="7"/>
  <c r="HD53" i="7" s="1"/>
  <c r="O59" i="7" s="1"/>
  <c r="GJ53" i="7"/>
  <c r="GG53" i="7"/>
  <c r="GH53" i="7" s="1"/>
  <c r="GI53" i="7" s="1"/>
  <c r="GK53" i="7" s="1"/>
  <c r="GF53" i="7"/>
  <c r="FW53" i="7"/>
  <c r="FK53" i="7"/>
  <c r="FV53" i="7" s="1"/>
  <c r="FI53" i="7"/>
  <c r="FH53" i="7"/>
  <c r="FG53" i="7"/>
  <c r="FE53" i="7"/>
  <c r="V53" i="7"/>
  <c r="U53" i="7"/>
  <c r="P53" i="7"/>
  <c r="N53" i="7"/>
  <c r="IK52" i="7"/>
  <c r="HZ52" i="7"/>
  <c r="HX52" i="7"/>
  <c r="HV52" i="7"/>
  <c r="HS52" i="7"/>
  <c r="HP52" i="7"/>
  <c r="HD52" i="7"/>
  <c r="O58" i="7" s="1"/>
  <c r="GL52" i="7"/>
  <c r="GK52" i="7"/>
  <c r="GJ52" i="7"/>
  <c r="GG52" i="7"/>
  <c r="GF52" i="7"/>
  <c r="GH52" i="7" s="1"/>
  <c r="GI52" i="7" s="1"/>
  <c r="FW52" i="7"/>
  <c r="FK52" i="7"/>
  <c r="FI52" i="7"/>
  <c r="FG52" i="7"/>
  <c r="FH52" i="7" s="1"/>
  <c r="FE52" i="7"/>
  <c r="V52" i="7"/>
  <c r="U52" i="7"/>
  <c r="P52" i="7"/>
  <c r="N52" i="7"/>
  <c r="IK51" i="7"/>
  <c r="HZ51" i="7"/>
  <c r="HX51" i="7"/>
  <c r="HV51" i="7"/>
  <c r="HS51" i="7"/>
  <c r="HP51" i="7" s="1"/>
  <c r="J56" i="7" s="1"/>
  <c r="M56" i="7" s="1"/>
  <c r="HD51" i="7"/>
  <c r="O57" i="7" s="1"/>
  <c r="GL51" i="7"/>
  <c r="GJ51" i="7"/>
  <c r="GI51" i="7"/>
  <c r="GG51" i="7"/>
  <c r="GF51" i="7"/>
  <c r="GH51" i="7" s="1"/>
  <c r="FK51" i="7"/>
  <c r="FI51" i="7"/>
  <c r="FE51" i="7"/>
  <c r="FG51" i="7" s="1"/>
  <c r="FH51" i="7" s="1"/>
  <c r="FJ51" i="7" s="1"/>
  <c r="V51" i="7"/>
  <c r="U51" i="7"/>
  <c r="P51" i="7"/>
  <c r="O51" i="7"/>
  <c r="N51" i="7"/>
  <c r="IK50" i="7"/>
  <c r="HZ50" i="7"/>
  <c r="HX50" i="7"/>
  <c r="HV50" i="7"/>
  <c r="HS50" i="7"/>
  <c r="HP50" i="7" s="1"/>
  <c r="J55" i="7" s="1"/>
  <c r="M55" i="7" s="1"/>
  <c r="GL50" i="7"/>
  <c r="HD50" i="7" s="1"/>
  <c r="O56" i="7" s="1"/>
  <c r="GJ50" i="7"/>
  <c r="GI50" i="7"/>
  <c r="GH50" i="7"/>
  <c r="GG50" i="7"/>
  <c r="GF50" i="7"/>
  <c r="FY50" i="7"/>
  <c r="FU50" i="7"/>
  <c r="FK50" i="7"/>
  <c r="FW50" i="7" s="1"/>
  <c r="FI50" i="7"/>
  <c r="FJ50" i="7" s="1"/>
  <c r="FE50" i="7"/>
  <c r="FG50" i="7" s="1"/>
  <c r="FH50" i="7" s="1"/>
  <c r="V50" i="7"/>
  <c r="U50" i="7"/>
  <c r="P50" i="7"/>
  <c r="N50" i="7"/>
  <c r="IK49" i="7"/>
  <c r="HZ49" i="7"/>
  <c r="HX49" i="7"/>
  <c r="HV49" i="7"/>
  <c r="HS49" i="7"/>
  <c r="HP49" i="7" s="1"/>
  <c r="J54" i="7" s="1"/>
  <c r="M54" i="7" s="1"/>
  <c r="GL49" i="7"/>
  <c r="HD49" i="7" s="1"/>
  <c r="O55" i="7" s="1"/>
  <c r="GJ49" i="7"/>
  <c r="GG49" i="7"/>
  <c r="GH49" i="7" s="1"/>
  <c r="GI49" i="7" s="1"/>
  <c r="GK49" i="7" s="1"/>
  <c r="GF49" i="7"/>
  <c r="FW49" i="7"/>
  <c r="FK49" i="7"/>
  <c r="FV49" i="7" s="1"/>
  <c r="FI49" i="7"/>
  <c r="FE49" i="7"/>
  <c r="FG49" i="7" s="1"/>
  <c r="FH49" i="7" s="1"/>
  <c r="V49" i="7"/>
  <c r="N49" i="7" s="1"/>
  <c r="U49" i="7"/>
  <c r="P49" i="7"/>
  <c r="IK48" i="7"/>
  <c r="HZ48" i="7"/>
  <c r="HX48" i="7"/>
  <c r="HV48" i="7"/>
  <c r="HS48" i="7"/>
  <c r="HP48" i="7"/>
  <c r="HD48" i="7"/>
  <c r="O54" i="7" s="1"/>
  <c r="GL48" i="7"/>
  <c r="GJ48" i="7"/>
  <c r="GG48" i="7"/>
  <c r="GF48" i="7"/>
  <c r="FK48" i="7"/>
  <c r="FI48" i="7"/>
  <c r="FG48" i="7"/>
  <c r="FH48" i="7" s="1"/>
  <c r="FE48" i="7"/>
  <c r="V48" i="7"/>
  <c r="U48" i="7"/>
  <c r="P48" i="7"/>
  <c r="N48" i="7"/>
  <c r="IK47" i="7"/>
  <c r="HZ47" i="7"/>
  <c r="HX47" i="7"/>
  <c r="J52" i="7" s="1"/>
  <c r="M52" i="7" s="1"/>
  <c r="HV47" i="7"/>
  <c r="HS47" i="7"/>
  <c r="HP47" i="7" s="1"/>
  <c r="HD47" i="7"/>
  <c r="O53" i="7" s="1"/>
  <c r="GL47" i="7"/>
  <c r="GJ47" i="7"/>
  <c r="GK47" i="7" s="1"/>
  <c r="GG47" i="7"/>
  <c r="GF47" i="7"/>
  <c r="GH47" i="7" s="1"/>
  <c r="GI47" i="7" s="1"/>
  <c r="FY47" i="7"/>
  <c r="FU47" i="7"/>
  <c r="FK47" i="7"/>
  <c r="FW47" i="7" s="1"/>
  <c r="FI47" i="7"/>
  <c r="FG47" i="7"/>
  <c r="FH47" i="7" s="1"/>
  <c r="FJ47" i="7" s="1"/>
  <c r="FE47" i="7"/>
  <c r="V47" i="7"/>
  <c r="U47" i="7"/>
  <c r="P47" i="7"/>
  <c r="N47" i="7"/>
  <c r="IK46" i="7"/>
  <c r="HZ46" i="7"/>
  <c r="HX46" i="7"/>
  <c r="HV46" i="7"/>
  <c r="HS46" i="7"/>
  <c r="HP46" i="7" s="1"/>
  <c r="J51" i="7" s="1"/>
  <c r="M51" i="7" s="1"/>
  <c r="GL46" i="7"/>
  <c r="HD46" i="7" s="1"/>
  <c r="O52" i="7" s="1"/>
  <c r="GJ46" i="7"/>
  <c r="GH46" i="7"/>
  <c r="GI46" i="7" s="1"/>
  <c r="GG46" i="7"/>
  <c r="GF46" i="7"/>
  <c r="FY46" i="7"/>
  <c r="FU46" i="7"/>
  <c r="FK46" i="7"/>
  <c r="FW46" i="7" s="1"/>
  <c r="FI46" i="7"/>
  <c r="FE46" i="7"/>
  <c r="FG46" i="7" s="1"/>
  <c r="FH46" i="7" s="1"/>
  <c r="V46" i="7"/>
  <c r="N46" i="7" s="1"/>
  <c r="P46" i="7"/>
  <c r="K46" i="7"/>
  <c r="U46" i="7" s="1"/>
  <c r="IK45" i="7"/>
  <c r="HZ45" i="7"/>
  <c r="HX45" i="7"/>
  <c r="HV45" i="7"/>
  <c r="HS45" i="7"/>
  <c r="HP45" i="7" s="1"/>
  <c r="J50" i="7" s="1"/>
  <c r="M50" i="7" s="1"/>
  <c r="GL45" i="7"/>
  <c r="HD45" i="7" s="1"/>
  <c r="GJ45" i="7"/>
  <c r="GI45" i="7"/>
  <c r="GH45" i="7"/>
  <c r="GG45" i="7"/>
  <c r="GF45" i="7"/>
  <c r="FY45" i="7"/>
  <c r="FU45" i="7"/>
  <c r="FK45" i="7"/>
  <c r="FW45" i="7" s="1"/>
  <c r="FI45" i="7"/>
  <c r="FJ45" i="7" s="1"/>
  <c r="FE45" i="7"/>
  <c r="FG45" i="7" s="1"/>
  <c r="FH45" i="7" s="1"/>
  <c r="V45" i="7"/>
  <c r="N45" i="7" s="1"/>
  <c r="P45" i="7"/>
  <c r="O45" i="7"/>
  <c r="K45" i="7"/>
  <c r="U45" i="7" s="1"/>
  <c r="IK44" i="7"/>
  <c r="HZ44" i="7"/>
  <c r="HX44" i="7"/>
  <c r="HV44" i="7"/>
  <c r="HS44" i="7"/>
  <c r="HP44" i="7" s="1"/>
  <c r="J49" i="7" s="1"/>
  <c r="M49" i="7" s="1"/>
  <c r="GL44" i="7"/>
  <c r="HD44" i="7" s="1"/>
  <c r="O50" i="7" s="1"/>
  <c r="GJ44" i="7"/>
  <c r="GH44" i="7"/>
  <c r="GI44" i="7" s="1"/>
  <c r="GG44" i="7"/>
  <c r="GF44" i="7"/>
  <c r="FY44" i="7"/>
  <c r="FU44" i="7"/>
  <c r="FK44" i="7"/>
  <c r="FW44" i="7" s="1"/>
  <c r="FI44" i="7"/>
  <c r="FE44" i="7"/>
  <c r="FG44" i="7" s="1"/>
  <c r="FH44" i="7" s="1"/>
  <c r="V44" i="7"/>
  <c r="N44" i="7" s="1"/>
  <c r="P44" i="7"/>
  <c r="K44" i="7"/>
  <c r="U44" i="7" s="1"/>
  <c r="IK43" i="7"/>
  <c r="HZ43" i="7"/>
  <c r="HX43" i="7"/>
  <c r="HV43" i="7"/>
  <c r="HS43" i="7"/>
  <c r="HP43" i="7" s="1"/>
  <c r="J48" i="7" s="1"/>
  <c r="M48" i="7" s="1"/>
  <c r="GL43" i="7"/>
  <c r="HD43" i="7" s="1"/>
  <c r="O49" i="7" s="1"/>
  <c r="GJ43" i="7"/>
  <c r="GI43" i="7"/>
  <c r="GH43" i="7"/>
  <c r="GG43" i="7"/>
  <c r="GF43" i="7"/>
  <c r="FY43" i="7"/>
  <c r="FU43" i="7"/>
  <c r="FK43" i="7"/>
  <c r="FW43" i="7" s="1"/>
  <c r="FI43" i="7"/>
  <c r="FJ43" i="7" s="1"/>
  <c r="FE43" i="7"/>
  <c r="FG43" i="7" s="1"/>
  <c r="FH43" i="7" s="1"/>
  <c r="V43" i="7"/>
  <c r="N43" i="7" s="1"/>
  <c r="P43" i="7"/>
  <c r="O43" i="7"/>
  <c r="K43" i="7"/>
  <c r="U43" i="7" s="1"/>
  <c r="IK42" i="7"/>
  <c r="HZ42" i="7"/>
  <c r="HX42" i="7"/>
  <c r="HV42" i="7"/>
  <c r="HS42" i="7"/>
  <c r="HP42" i="7" s="1"/>
  <c r="J47" i="7" s="1"/>
  <c r="M47" i="7" s="1"/>
  <c r="GL42" i="7"/>
  <c r="HD42" i="7" s="1"/>
  <c r="O48" i="7" s="1"/>
  <c r="GJ42" i="7"/>
  <c r="GH42" i="7"/>
  <c r="GI42" i="7" s="1"/>
  <c r="GG42" i="7"/>
  <c r="GF42" i="7"/>
  <c r="FY42" i="7"/>
  <c r="FU42" i="7"/>
  <c r="FK42" i="7"/>
  <c r="FW42" i="7" s="1"/>
  <c r="FJ42" i="7"/>
  <c r="FI42" i="7"/>
  <c r="FE42" i="7"/>
  <c r="FG42" i="7" s="1"/>
  <c r="FH42" i="7" s="1"/>
  <c r="V42" i="7"/>
  <c r="N42" i="7" s="1"/>
  <c r="P42" i="7"/>
  <c r="K42" i="7"/>
  <c r="U42" i="7" s="1"/>
  <c r="IK41" i="7"/>
  <c r="HZ41" i="7"/>
  <c r="HX41" i="7"/>
  <c r="HV41" i="7"/>
  <c r="HS41" i="7"/>
  <c r="HP41" i="7" s="1"/>
  <c r="GL41" i="7"/>
  <c r="HD41" i="7" s="1"/>
  <c r="O47" i="7" s="1"/>
  <c r="GJ41" i="7"/>
  <c r="GI41" i="7"/>
  <c r="GH41" i="7"/>
  <c r="GG41" i="7"/>
  <c r="GF41" i="7"/>
  <c r="FY41" i="7"/>
  <c r="FU41" i="7"/>
  <c r="FK41" i="7"/>
  <c r="FW41" i="7" s="1"/>
  <c r="FI41" i="7"/>
  <c r="FE41" i="7"/>
  <c r="FG41" i="7" s="1"/>
  <c r="FH41" i="7" s="1"/>
  <c r="V41" i="7"/>
  <c r="P41" i="7"/>
  <c r="O41" i="7"/>
  <c r="N41" i="7"/>
  <c r="K41" i="7"/>
  <c r="U41" i="7" s="1"/>
  <c r="IK40" i="7"/>
  <c r="HZ40" i="7"/>
  <c r="HX40" i="7"/>
  <c r="HV40" i="7"/>
  <c r="HS40" i="7"/>
  <c r="HP40" i="7" s="1"/>
  <c r="J45" i="7" s="1"/>
  <c r="M45" i="7" s="1"/>
  <c r="GL40" i="7"/>
  <c r="HD40" i="7" s="1"/>
  <c r="O46" i="7" s="1"/>
  <c r="GJ40" i="7"/>
  <c r="GH40" i="7"/>
  <c r="GI40" i="7" s="1"/>
  <c r="GG40" i="7"/>
  <c r="GF40" i="7"/>
  <c r="FY40" i="7"/>
  <c r="FU40" i="7"/>
  <c r="FK40" i="7"/>
  <c r="FW40" i="7" s="1"/>
  <c r="FJ40" i="7"/>
  <c r="FI40" i="7"/>
  <c r="FE40" i="7"/>
  <c r="FG40" i="7" s="1"/>
  <c r="FH40" i="7" s="1"/>
  <c r="V40" i="7"/>
  <c r="N40" i="7" s="1"/>
  <c r="P40" i="7"/>
  <c r="K40" i="7"/>
  <c r="U40" i="7" s="1"/>
  <c r="J40" i="7"/>
  <c r="M40" i="7" s="1"/>
  <c r="IK39" i="7"/>
  <c r="HZ39" i="7"/>
  <c r="HX39" i="7"/>
  <c r="HV39" i="7"/>
  <c r="HS39" i="7"/>
  <c r="HP39" i="7" s="1"/>
  <c r="GL39" i="7"/>
  <c r="HD39" i="7" s="1"/>
  <c r="GJ39" i="7"/>
  <c r="GI39" i="7"/>
  <c r="GH39" i="7"/>
  <c r="GG39" i="7"/>
  <c r="GF39" i="7"/>
  <c r="FY39" i="7"/>
  <c r="FU39" i="7"/>
  <c r="FK39" i="7"/>
  <c r="FW39" i="7" s="1"/>
  <c r="FI39" i="7"/>
  <c r="FE39" i="7"/>
  <c r="FG39" i="7" s="1"/>
  <c r="FH39" i="7" s="1"/>
  <c r="V39" i="7"/>
  <c r="P39" i="7"/>
  <c r="O39" i="7"/>
  <c r="N39" i="7"/>
  <c r="K39" i="7"/>
  <c r="U39" i="7" s="1"/>
  <c r="IK38" i="7"/>
  <c r="HZ38" i="7"/>
  <c r="HX38" i="7"/>
  <c r="HV38" i="7"/>
  <c r="HS38" i="7"/>
  <c r="HP38" i="7" s="1"/>
  <c r="J43" i="7" s="1"/>
  <c r="M43" i="7" s="1"/>
  <c r="GL38" i="7"/>
  <c r="HD38" i="7" s="1"/>
  <c r="O44" i="7" s="1"/>
  <c r="GJ38" i="7"/>
  <c r="GH38" i="7"/>
  <c r="GI38" i="7" s="1"/>
  <c r="GG38" i="7"/>
  <c r="GF38" i="7"/>
  <c r="FY38" i="7"/>
  <c r="FU38" i="7"/>
  <c r="FK38" i="7"/>
  <c r="FW38" i="7" s="1"/>
  <c r="FJ38" i="7"/>
  <c r="FI38" i="7"/>
  <c r="FE38" i="7"/>
  <c r="FG38" i="7" s="1"/>
  <c r="FH38" i="7" s="1"/>
  <c r="V38" i="7"/>
  <c r="N38" i="7" s="1"/>
  <c r="P38" i="7"/>
  <c r="K38" i="7"/>
  <c r="U38" i="7" s="1"/>
  <c r="J38" i="7"/>
  <c r="M38" i="7" s="1"/>
  <c r="IK37" i="7"/>
  <c r="HZ37" i="7"/>
  <c r="HX37" i="7"/>
  <c r="HV37" i="7"/>
  <c r="J42" i="7" s="1"/>
  <c r="M42" i="7" s="1"/>
  <c r="HS37" i="7"/>
  <c r="HP37" i="7" s="1"/>
  <c r="GL37" i="7"/>
  <c r="HD37" i="7" s="1"/>
  <c r="GJ37" i="7"/>
  <c r="GI37" i="7"/>
  <c r="GH37" i="7"/>
  <c r="GG37" i="7"/>
  <c r="GF37" i="7"/>
  <c r="FY37" i="7"/>
  <c r="FU37" i="7"/>
  <c r="FK37" i="7"/>
  <c r="FW37" i="7" s="1"/>
  <c r="FI37" i="7"/>
  <c r="FE37" i="7"/>
  <c r="FG37" i="7" s="1"/>
  <c r="FH37" i="7" s="1"/>
  <c r="V37" i="7"/>
  <c r="P37" i="7"/>
  <c r="O37" i="7"/>
  <c r="N37" i="7"/>
  <c r="K37" i="7"/>
  <c r="U37" i="7" s="1"/>
  <c r="IK36" i="7"/>
  <c r="HZ36" i="7"/>
  <c r="HX36" i="7"/>
  <c r="HV36" i="7"/>
  <c r="HS36" i="7"/>
  <c r="HP36" i="7" s="1"/>
  <c r="J41" i="7" s="1"/>
  <c r="M41" i="7" s="1"/>
  <c r="GL36" i="7"/>
  <c r="HD36" i="7" s="1"/>
  <c r="O42" i="7" s="1"/>
  <c r="GJ36" i="7"/>
  <c r="GK36" i="7" s="1"/>
  <c r="GI36" i="7"/>
  <c r="GH36" i="7"/>
  <c r="GG36" i="7"/>
  <c r="GF36" i="7"/>
  <c r="FY36" i="7"/>
  <c r="FU36" i="7"/>
  <c r="FK36" i="7"/>
  <c r="FW36" i="7" s="1"/>
  <c r="FJ36" i="7"/>
  <c r="FI36" i="7"/>
  <c r="FE36" i="7"/>
  <c r="FG36" i="7" s="1"/>
  <c r="FH36" i="7" s="1"/>
  <c r="V36" i="7"/>
  <c r="N36" i="7" s="1"/>
  <c r="P36" i="7"/>
  <c r="K36" i="7"/>
  <c r="U36" i="7" s="1"/>
  <c r="IK35" i="7"/>
  <c r="HZ35" i="7"/>
  <c r="HX35" i="7"/>
  <c r="HV35" i="7"/>
  <c r="HS35" i="7"/>
  <c r="HP35" i="7" s="1"/>
  <c r="GL35" i="7"/>
  <c r="HD35" i="7" s="1"/>
  <c r="GJ35" i="7"/>
  <c r="GI35" i="7"/>
  <c r="GH35" i="7"/>
  <c r="GG35" i="7"/>
  <c r="GF35" i="7"/>
  <c r="FY35" i="7"/>
  <c r="FU35" i="7"/>
  <c r="FK35" i="7"/>
  <c r="FW35" i="7" s="1"/>
  <c r="FI35" i="7"/>
  <c r="FJ35" i="7" s="1"/>
  <c r="FE35" i="7"/>
  <c r="FG35" i="7" s="1"/>
  <c r="FH35" i="7" s="1"/>
  <c r="V35" i="7"/>
  <c r="P35" i="7"/>
  <c r="O35" i="7"/>
  <c r="N35" i="7"/>
  <c r="K35" i="7"/>
  <c r="U35" i="7" s="1"/>
  <c r="IK34" i="7"/>
  <c r="HZ34" i="7"/>
  <c r="HX34" i="7"/>
  <c r="HV34" i="7"/>
  <c r="HS34" i="7"/>
  <c r="HP34" i="7" s="1"/>
  <c r="J39" i="7" s="1"/>
  <c r="M39" i="7" s="1"/>
  <c r="GL34" i="7"/>
  <c r="HD34" i="7" s="1"/>
  <c r="O40" i="7" s="1"/>
  <c r="GJ34" i="7"/>
  <c r="GK34" i="7" s="1"/>
  <c r="GI34" i="7"/>
  <c r="GH34" i="7"/>
  <c r="GG34" i="7"/>
  <c r="GF34" i="7"/>
  <c r="FY34" i="7"/>
  <c r="FU34" i="7"/>
  <c r="FK34" i="7"/>
  <c r="FW34" i="7" s="1"/>
  <c r="FJ34" i="7"/>
  <c r="FI34" i="7"/>
  <c r="FE34" i="7"/>
  <c r="FG34" i="7" s="1"/>
  <c r="FH34" i="7" s="1"/>
  <c r="V34" i="7"/>
  <c r="N34" i="7" s="1"/>
  <c r="P34" i="7"/>
  <c r="K34" i="7"/>
  <c r="U34" i="7" s="1"/>
  <c r="IK33" i="7"/>
  <c r="HZ33" i="7"/>
  <c r="HX33" i="7"/>
  <c r="HV33" i="7"/>
  <c r="HS33" i="7"/>
  <c r="HP33" i="7" s="1"/>
  <c r="GL33" i="7"/>
  <c r="HD33" i="7" s="1"/>
  <c r="GJ33" i="7"/>
  <c r="GH33" i="7"/>
  <c r="GI33" i="7" s="1"/>
  <c r="GG33" i="7"/>
  <c r="GF33" i="7"/>
  <c r="FY33" i="7"/>
  <c r="FU33" i="7"/>
  <c r="FK33" i="7"/>
  <c r="FW33" i="7" s="1"/>
  <c r="FI33" i="7"/>
  <c r="FJ33" i="7" s="1"/>
  <c r="FE33" i="7"/>
  <c r="FG33" i="7" s="1"/>
  <c r="FH33" i="7" s="1"/>
  <c r="V33" i="7"/>
  <c r="P33" i="7"/>
  <c r="O33" i="7"/>
  <c r="N33" i="7"/>
  <c r="K33" i="7"/>
  <c r="U33" i="7" s="1"/>
  <c r="IK32" i="7"/>
  <c r="HZ32" i="7"/>
  <c r="HX32" i="7"/>
  <c r="HV32" i="7"/>
  <c r="HS32" i="7"/>
  <c r="HP32" i="7" s="1"/>
  <c r="J37" i="7" s="1"/>
  <c r="M37" i="7" s="1"/>
  <c r="GL32" i="7"/>
  <c r="HD32" i="7" s="1"/>
  <c r="O38" i="7" s="1"/>
  <c r="GJ32" i="7"/>
  <c r="GK32" i="7" s="1"/>
  <c r="GI32" i="7"/>
  <c r="GH32" i="7"/>
  <c r="GG32" i="7"/>
  <c r="GF32" i="7"/>
  <c r="FY32" i="7"/>
  <c r="FU32" i="7"/>
  <c r="FK32" i="7"/>
  <c r="FW32" i="7" s="1"/>
  <c r="FJ32" i="7"/>
  <c r="FI32" i="7"/>
  <c r="FE32" i="7"/>
  <c r="FG32" i="7" s="1"/>
  <c r="FH32" i="7" s="1"/>
  <c r="V32" i="7"/>
  <c r="N32" i="7" s="1"/>
  <c r="P32" i="7"/>
  <c r="K32" i="7"/>
  <c r="U32" i="7" s="1"/>
  <c r="IK31" i="7"/>
  <c r="HZ31" i="7"/>
  <c r="HX31" i="7"/>
  <c r="HV31" i="7"/>
  <c r="J36" i="7" s="1"/>
  <c r="M36" i="7" s="1"/>
  <c r="HS31" i="7"/>
  <c r="HP31" i="7" s="1"/>
  <c r="GL31" i="7"/>
  <c r="HD31" i="7" s="1"/>
  <c r="GJ31" i="7"/>
  <c r="GI31" i="7"/>
  <c r="GH31" i="7"/>
  <c r="GG31" i="7"/>
  <c r="GF31" i="7"/>
  <c r="FY31" i="7"/>
  <c r="FU31" i="7"/>
  <c r="FM31" i="7"/>
  <c r="FP31" i="7" s="1"/>
  <c r="FK31" i="7"/>
  <c r="FW31" i="7" s="1"/>
  <c r="FI31" i="7"/>
  <c r="FJ31" i="7" s="1"/>
  <c r="FL31" i="7" s="1"/>
  <c r="FO31" i="7" s="1"/>
  <c r="FE31" i="7"/>
  <c r="FG31" i="7" s="1"/>
  <c r="FH31" i="7" s="1"/>
  <c r="V31" i="7"/>
  <c r="P31" i="7"/>
  <c r="O31" i="7"/>
  <c r="N31" i="7"/>
  <c r="K31" i="7"/>
  <c r="U31" i="7" s="1"/>
  <c r="IK30" i="7"/>
  <c r="HZ30" i="7"/>
  <c r="HX30" i="7"/>
  <c r="HV30" i="7"/>
  <c r="HS30" i="7"/>
  <c r="HP30" i="7" s="1"/>
  <c r="J35" i="7" s="1"/>
  <c r="M35" i="7" s="1"/>
  <c r="GL30" i="7"/>
  <c r="HD30" i="7" s="1"/>
  <c r="O36" i="7" s="1"/>
  <c r="GJ30" i="7"/>
  <c r="GK30" i="7" s="1"/>
  <c r="GI30" i="7"/>
  <c r="GH30" i="7"/>
  <c r="GG30" i="7"/>
  <c r="GF30" i="7"/>
  <c r="FY30" i="7"/>
  <c r="FU30" i="7"/>
  <c r="FK30" i="7"/>
  <c r="FW30" i="7" s="1"/>
  <c r="FJ30" i="7"/>
  <c r="FI30" i="7"/>
  <c r="FE30" i="7"/>
  <c r="FG30" i="7" s="1"/>
  <c r="FH30" i="7" s="1"/>
  <c r="V30" i="7"/>
  <c r="N30" i="7" s="1"/>
  <c r="P30" i="7"/>
  <c r="K30" i="7"/>
  <c r="U30" i="7" s="1"/>
  <c r="IK29" i="7"/>
  <c r="HZ29" i="7"/>
  <c r="HX29" i="7"/>
  <c r="HV29" i="7"/>
  <c r="HS29" i="7"/>
  <c r="HP29" i="7" s="1"/>
  <c r="GL29" i="7"/>
  <c r="HD29" i="7" s="1"/>
  <c r="GJ29" i="7"/>
  <c r="GI29" i="7"/>
  <c r="GH29" i="7"/>
  <c r="GG29" i="7"/>
  <c r="GF29" i="7"/>
  <c r="FY29" i="7"/>
  <c r="FU29" i="7"/>
  <c r="FK29" i="7"/>
  <c r="FW29" i="7" s="1"/>
  <c r="FI29" i="7"/>
  <c r="FE29" i="7"/>
  <c r="FG29" i="7" s="1"/>
  <c r="FH29" i="7" s="1"/>
  <c r="P29" i="7"/>
  <c r="K29" i="7"/>
  <c r="U29" i="7" s="1"/>
  <c r="IK28" i="7"/>
  <c r="HZ28" i="7"/>
  <c r="HX28" i="7"/>
  <c r="HV28" i="7"/>
  <c r="HS28" i="7"/>
  <c r="HP28" i="7" s="1"/>
  <c r="J33" i="7" s="1"/>
  <c r="M33" i="7" s="1"/>
  <c r="GL28" i="7"/>
  <c r="HD28" i="7" s="1"/>
  <c r="O34" i="7" s="1"/>
  <c r="GJ28" i="7"/>
  <c r="GK28" i="7" s="1"/>
  <c r="GI28" i="7"/>
  <c r="GH28" i="7"/>
  <c r="GG28" i="7"/>
  <c r="GF28" i="7"/>
  <c r="FY28" i="7"/>
  <c r="FU28" i="7"/>
  <c r="FK28" i="7"/>
  <c r="FW28" i="7" s="1"/>
  <c r="FJ28" i="7"/>
  <c r="FI28" i="7"/>
  <c r="FE28" i="7"/>
  <c r="FG28" i="7" s="1"/>
  <c r="FH28" i="7" s="1"/>
  <c r="P28" i="7"/>
  <c r="K28" i="7"/>
  <c r="U28" i="7" s="1"/>
  <c r="IK27" i="7"/>
  <c r="HZ27" i="7"/>
  <c r="HX27" i="7"/>
  <c r="HV27" i="7"/>
  <c r="HS27" i="7"/>
  <c r="HP27" i="7" s="1"/>
  <c r="J32" i="7" s="1"/>
  <c r="M32" i="7" s="1"/>
  <c r="GL27" i="7"/>
  <c r="HD27" i="7" s="1"/>
  <c r="GJ27" i="7"/>
  <c r="GI27" i="7"/>
  <c r="GH27" i="7"/>
  <c r="GG27" i="7"/>
  <c r="GF27" i="7"/>
  <c r="FY27" i="7"/>
  <c r="FU27" i="7"/>
  <c r="FK27" i="7"/>
  <c r="FW27" i="7" s="1"/>
  <c r="FI27" i="7"/>
  <c r="FE27" i="7"/>
  <c r="FG27" i="7" s="1"/>
  <c r="FH27" i="7" s="1"/>
  <c r="P27" i="7"/>
  <c r="K27" i="7"/>
  <c r="U27" i="7" s="1"/>
  <c r="IK26" i="7"/>
  <c r="HZ26" i="7"/>
  <c r="HX26" i="7"/>
  <c r="HV26" i="7"/>
  <c r="HS26" i="7"/>
  <c r="HP26" i="7" s="1"/>
  <c r="J31" i="7" s="1"/>
  <c r="M31" i="7" s="1"/>
  <c r="GL26" i="7"/>
  <c r="HD26" i="7" s="1"/>
  <c r="O32" i="7" s="1"/>
  <c r="GJ26" i="7"/>
  <c r="GK26" i="7" s="1"/>
  <c r="GI26" i="7"/>
  <c r="GH26" i="7"/>
  <c r="GG26" i="7"/>
  <c r="GF26" i="7"/>
  <c r="FY26" i="7"/>
  <c r="FU26" i="7"/>
  <c r="FK26" i="7"/>
  <c r="FW26" i="7" s="1"/>
  <c r="FJ26" i="7"/>
  <c r="FI26" i="7"/>
  <c r="FE26" i="7"/>
  <c r="FG26" i="7" s="1"/>
  <c r="FH26" i="7" s="1"/>
  <c r="P26" i="7"/>
  <c r="K26" i="7"/>
  <c r="U26" i="7" s="1"/>
  <c r="IK25" i="7"/>
  <c r="HZ25" i="7"/>
  <c r="HX25" i="7"/>
  <c r="HV25" i="7"/>
  <c r="HS25" i="7"/>
  <c r="HP25" i="7" s="1"/>
  <c r="J30" i="7" s="1"/>
  <c r="M30" i="7" s="1"/>
  <c r="GL25" i="7"/>
  <c r="HD25" i="7" s="1"/>
  <c r="GJ25" i="7"/>
  <c r="GH25" i="7"/>
  <c r="GI25" i="7" s="1"/>
  <c r="GG25" i="7"/>
  <c r="GF25" i="7"/>
  <c r="FY25" i="7"/>
  <c r="FU25" i="7"/>
  <c r="FK25" i="7"/>
  <c r="FW25" i="7" s="1"/>
  <c r="FI25" i="7"/>
  <c r="FJ25" i="7" s="1"/>
  <c r="FE25" i="7"/>
  <c r="FG25" i="7" s="1"/>
  <c r="FH25" i="7" s="1"/>
  <c r="P25" i="7"/>
  <c r="K25" i="7"/>
  <c r="U25" i="7" s="1"/>
  <c r="IK24" i="7"/>
  <c r="HZ24" i="7"/>
  <c r="HX24" i="7"/>
  <c r="HV24" i="7"/>
  <c r="HS24" i="7"/>
  <c r="HP24" i="7" s="1"/>
  <c r="GL24" i="7"/>
  <c r="HD24" i="7" s="1"/>
  <c r="O30" i="7" s="1"/>
  <c r="GJ24" i="7"/>
  <c r="GI24" i="7"/>
  <c r="GK24" i="7" s="1"/>
  <c r="GM24" i="7" s="1"/>
  <c r="GQ24" i="7" s="1"/>
  <c r="GY24" i="7" s="1"/>
  <c r="GH24" i="7"/>
  <c r="GG24" i="7"/>
  <c r="GF24" i="7"/>
  <c r="FY24" i="7"/>
  <c r="FU24" i="7"/>
  <c r="FK24" i="7"/>
  <c r="FW24" i="7" s="1"/>
  <c r="FJ24" i="7"/>
  <c r="FI24" i="7"/>
  <c r="FE24" i="7"/>
  <c r="FG24" i="7" s="1"/>
  <c r="FH24" i="7" s="1"/>
  <c r="P24" i="7"/>
  <c r="K24" i="7"/>
  <c r="U24" i="7" s="1"/>
  <c r="IK23" i="7"/>
  <c r="HZ23" i="7"/>
  <c r="HX23" i="7"/>
  <c r="HV23" i="7"/>
  <c r="HS23" i="7"/>
  <c r="HP23" i="7" s="1"/>
  <c r="GL23" i="7"/>
  <c r="GJ23" i="7"/>
  <c r="GH23" i="7"/>
  <c r="GI23" i="7" s="1"/>
  <c r="GG23" i="7"/>
  <c r="GF23" i="7"/>
  <c r="FK23" i="7"/>
  <c r="FI23" i="7"/>
  <c r="FE23" i="7"/>
  <c r="FG23" i="7" s="1"/>
  <c r="FH23" i="7" s="1"/>
  <c r="P23" i="7"/>
  <c r="K23" i="7"/>
  <c r="U23" i="7" s="1"/>
  <c r="IK22" i="7"/>
  <c r="HZ22" i="7"/>
  <c r="HX22" i="7"/>
  <c r="HV22" i="7"/>
  <c r="HS22" i="7"/>
  <c r="HP22" i="7" s="1"/>
  <c r="GL22" i="7"/>
  <c r="GJ22" i="7"/>
  <c r="GK22" i="7" s="1"/>
  <c r="GI22" i="7"/>
  <c r="GH22" i="7"/>
  <c r="GG22" i="7"/>
  <c r="GF22" i="7"/>
  <c r="FK22" i="7"/>
  <c r="FI22" i="7"/>
  <c r="FE22" i="7"/>
  <c r="FG22" i="7" s="1"/>
  <c r="FH22" i="7" s="1"/>
  <c r="P22" i="7"/>
  <c r="K22" i="7"/>
  <c r="U22" i="7" s="1"/>
  <c r="IK21" i="7"/>
  <c r="HZ21" i="7"/>
  <c r="HX21" i="7"/>
  <c r="HV21" i="7"/>
  <c r="HS21" i="7"/>
  <c r="HP21" i="7" s="1"/>
  <c r="GL21" i="7"/>
  <c r="GJ21" i="7"/>
  <c r="GI21" i="7"/>
  <c r="GH21" i="7"/>
  <c r="GG21" i="7"/>
  <c r="GF21" i="7"/>
  <c r="FK21" i="7"/>
  <c r="FI21" i="7"/>
  <c r="FE21" i="7"/>
  <c r="FG21" i="7" s="1"/>
  <c r="FH21" i="7" s="1"/>
  <c r="P21" i="7"/>
  <c r="K21" i="7"/>
  <c r="U21" i="7" s="1"/>
  <c r="IK20" i="7"/>
  <c r="HZ20" i="7"/>
  <c r="HX20" i="7"/>
  <c r="HV20" i="7"/>
  <c r="HS20" i="7"/>
  <c r="HP20" i="7" s="1"/>
  <c r="GL20" i="7"/>
  <c r="GJ20" i="7"/>
  <c r="GK20" i="7" s="1"/>
  <c r="GI20" i="7"/>
  <c r="GH20" i="7"/>
  <c r="GG20" i="7"/>
  <c r="GF20" i="7"/>
  <c r="FK20" i="7"/>
  <c r="FI20" i="7"/>
  <c r="FE20" i="7"/>
  <c r="FG20" i="7" s="1"/>
  <c r="FH20" i="7" s="1"/>
  <c r="P20" i="7"/>
  <c r="K20" i="7"/>
  <c r="U20" i="7" s="1"/>
  <c r="IK19" i="7"/>
  <c r="HZ19" i="7"/>
  <c r="HX19" i="7"/>
  <c r="HV19" i="7"/>
  <c r="HS19" i="7"/>
  <c r="HP19" i="7" s="1"/>
  <c r="GL19" i="7"/>
  <c r="HD19" i="7" s="1"/>
  <c r="O25" i="7" s="1"/>
  <c r="GJ19" i="7"/>
  <c r="GI19" i="7"/>
  <c r="GH19" i="7"/>
  <c r="GG19" i="7"/>
  <c r="GF19" i="7"/>
  <c r="FK19" i="7"/>
  <c r="FW19" i="7" s="1"/>
  <c r="FI19" i="7"/>
  <c r="FE19" i="7"/>
  <c r="FG19" i="7" s="1"/>
  <c r="FH19" i="7" s="1"/>
  <c r="P19" i="7"/>
  <c r="K19" i="7"/>
  <c r="U19" i="7" s="1"/>
  <c r="IK18" i="7"/>
  <c r="HZ18" i="7"/>
  <c r="HX18" i="7"/>
  <c r="HV18" i="7"/>
  <c r="HS18" i="7"/>
  <c r="HP18" i="7" s="1"/>
  <c r="GL18" i="7"/>
  <c r="GJ18" i="7"/>
  <c r="GK18" i="7" s="1"/>
  <c r="GI18" i="7"/>
  <c r="GH18" i="7"/>
  <c r="GG18" i="7"/>
  <c r="GF18" i="7"/>
  <c r="FK18" i="7"/>
  <c r="FI18" i="7"/>
  <c r="FE18" i="7"/>
  <c r="FG18" i="7" s="1"/>
  <c r="FH18" i="7" s="1"/>
  <c r="P18" i="7"/>
  <c r="K18" i="7"/>
  <c r="U18" i="7" s="1"/>
  <c r="IK17" i="7"/>
  <c r="HZ17" i="7"/>
  <c r="HX17" i="7"/>
  <c r="HV17" i="7"/>
  <c r="HS17" i="7"/>
  <c r="HP17" i="7" s="1"/>
  <c r="GL17" i="7"/>
  <c r="GJ17" i="7"/>
  <c r="GH17" i="7"/>
  <c r="GI17" i="7" s="1"/>
  <c r="GG17" i="7"/>
  <c r="GF17" i="7"/>
  <c r="FK17" i="7"/>
  <c r="FI17" i="7"/>
  <c r="FE17" i="7"/>
  <c r="FG17" i="7" s="1"/>
  <c r="FH17" i="7" s="1"/>
  <c r="P17" i="7"/>
  <c r="K17" i="7"/>
  <c r="U17" i="7" s="1"/>
  <c r="IK16" i="7"/>
  <c r="HZ16" i="7"/>
  <c r="HX16" i="7"/>
  <c r="HV16" i="7"/>
  <c r="HS16" i="7"/>
  <c r="HP16" i="7" s="1"/>
  <c r="GL16" i="7"/>
  <c r="GJ16" i="7"/>
  <c r="GK16" i="7" s="1"/>
  <c r="GI16" i="7"/>
  <c r="GH16" i="7"/>
  <c r="GG16" i="7"/>
  <c r="GF16" i="7"/>
  <c r="FK16" i="7"/>
  <c r="FI16" i="7"/>
  <c r="FE16" i="7"/>
  <c r="FG16" i="7" s="1"/>
  <c r="FH16" i="7" s="1"/>
  <c r="P16" i="7"/>
  <c r="K16" i="7"/>
  <c r="U16" i="7" s="1"/>
  <c r="IK15" i="7"/>
  <c r="HZ15" i="7"/>
  <c r="HX15" i="7"/>
  <c r="HV15" i="7"/>
  <c r="HS15" i="7"/>
  <c r="HP15" i="7" s="1"/>
  <c r="GL15" i="7"/>
  <c r="GJ15" i="7"/>
  <c r="GH15" i="7"/>
  <c r="GI15" i="7" s="1"/>
  <c r="GG15" i="7"/>
  <c r="GF15" i="7"/>
  <c r="FK15" i="7"/>
  <c r="FI15" i="7"/>
  <c r="FE15" i="7"/>
  <c r="FG15" i="7" s="1"/>
  <c r="FH15" i="7" s="1"/>
  <c r="P15" i="7"/>
  <c r="K15" i="7"/>
  <c r="U15" i="7" s="1"/>
  <c r="IK14" i="7"/>
  <c r="HZ14" i="7"/>
  <c r="HX14" i="7"/>
  <c r="HV14" i="7"/>
  <c r="HS14" i="7"/>
  <c r="HP14" i="7" s="1"/>
  <c r="GL14" i="7"/>
  <c r="GJ14" i="7"/>
  <c r="GK14" i="7" s="1"/>
  <c r="GI14" i="7"/>
  <c r="GH14" i="7"/>
  <c r="GG14" i="7"/>
  <c r="GF14" i="7"/>
  <c r="FK14" i="7"/>
  <c r="FI14" i="7"/>
  <c r="FE14" i="7"/>
  <c r="FG14" i="7" s="1"/>
  <c r="FH14" i="7" s="1"/>
  <c r="P14" i="7"/>
  <c r="J14" i="7"/>
  <c r="M14" i="7" s="1"/>
  <c r="IK13" i="7"/>
  <c r="HZ13" i="7"/>
  <c r="HX13" i="7"/>
  <c r="HV13" i="7"/>
  <c r="HS13" i="7"/>
  <c r="HP13" i="7"/>
  <c r="GL13" i="7"/>
  <c r="GJ13" i="7"/>
  <c r="GK13" i="7" s="1"/>
  <c r="GN13" i="7" s="1"/>
  <c r="GR13" i="7" s="1"/>
  <c r="GZ13" i="7" s="1"/>
  <c r="GI13" i="7"/>
  <c r="GG13" i="7"/>
  <c r="GF13" i="7"/>
  <c r="GH13" i="7" s="1"/>
  <c r="FK13" i="7"/>
  <c r="FI13" i="7"/>
  <c r="FE13" i="7"/>
  <c r="FG13" i="7" s="1"/>
  <c r="FH13" i="7" s="1"/>
  <c r="P13" i="7"/>
  <c r="IK12" i="7"/>
  <c r="HZ12" i="7"/>
  <c r="HX12" i="7"/>
  <c r="HV12" i="7"/>
  <c r="HS12" i="7"/>
  <c r="HP12" i="7"/>
  <c r="GL12" i="7"/>
  <c r="GJ12" i="7"/>
  <c r="GG12" i="7"/>
  <c r="GF12" i="7"/>
  <c r="FK12" i="7"/>
  <c r="FI12" i="7"/>
  <c r="FE12" i="7"/>
  <c r="FG12" i="7" s="1"/>
  <c r="FH12" i="7" s="1"/>
  <c r="P12" i="7"/>
  <c r="IK11" i="7"/>
  <c r="HZ11" i="7"/>
  <c r="HX11" i="7"/>
  <c r="HV11" i="7"/>
  <c r="HS11" i="7"/>
  <c r="HP11" i="7" s="1"/>
  <c r="GL11" i="7"/>
  <c r="GJ11" i="7"/>
  <c r="GG11" i="7"/>
  <c r="GH11" i="7" s="1"/>
  <c r="GI11" i="7" s="1"/>
  <c r="GF11" i="7"/>
  <c r="FK11" i="7"/>
  <c r="FI11" i="7"/>
  <c r="FE11" i="7"/>
  <c r="FG11" i="7" s="1"/>
  <c r="FH11" i="7" s="1"/>
  <c r="IK10" i="7"/>
  <c r="HZ10" i="7"/>
  <c r="HX10" i="7"/>
  <c r="HV10" i="7"/>
  <c r="HS10" i="7"/>
  <c r="HP10" i="7"/>
  <c r="GL10" i="7"/>
  <c r="GJ10" i="7"/>
  <c r="GG10" i="7"/>
  <c r="GF10" i="7"/>
  <c r="FK10" i="7"/>
  <c r="FI10" i="7"/>
  <c r="FE10" i="7"/>
  <c r="FG10" i="7" s="1"/>
  <c r="FH10" i="7" s="1"/>
  <c r="IK9" i="7"/>
  <c r="HZ9" i="7"/>
  <c r="HX9" i="7"/>
  <c r="HV9" i="7"/>
  <c r="HS9" i="7"/>
  <c r="HP9" i="7" s="1"/>
  <c r="GL9" i="7"/>
  <c r="GJ9" i="7"/>
  <c r="GG9" i="7"/>
  <c r="GF9" i="7"/>
  <c r="GH9" i="7" s="1"/>
  <c r="GI9" i="7" s="1"/>
  <c r="FK9" i="7"/>
  <c r="FI9" i="7"/>
  <c r="FE9" i="7"/>
  <c r="FG9" i="7" s="1"/>
  <c r="FH9" i="7" s="1"/>
  <c r="IK8" i="7"/>
  <c r="HZ8" i="7"/>
  <c r="HX8" i="7"/>
  <c r="HV8" i="7"/>
  <c r="HS8" i="7"/>
  <c r="HP8" i="7" s="1"/>
  <c r="J13" i="7" s="1"/>
  <c r="M13" i="7" s="1"/>
  <c r="GO8" i="7"/>
  <c r="GS8" i="7" s="1"/>
  <c r="HA8" i="7" s="1"/>
  <c r="GL8" i="7"/>
  <c r="GJ8" i="7"/>
  <c r="GH8" i="7"/>
  <c r="GI8" i="7" s="1"/>
  <c r="GK8" i="7" s="1"/>
  <c r="GG8" i="7"/>
  <c r="GF8" i="7"/>
  <c r="FK8" i="7"/>
  <c r="FI8" i="7"/>
  <c r="FH8" i="7"/>
  <c r="FG8" i="7"/>
  <c r="FE8" i="7"/>
  <c r="IK7" i="7"/>
  <c r="HZ7" i="7"/>
  <c r="HX7" i="7"/>
  <c r="HV7" i="7"/>
  <c r="HS7" i="7"/>
  <c r="HP7" i="7"/>
  <c r="J12" i="7" s="1"/>
  <c r="M12" i="7" s="1"/>
  <c r="GP7" i="7"/>
  <c r="GT7" i="7" s="1"/>
  <c r="HB7" i="7" s="1"/>
  <c r="GL7" i="7"/>
  <c r="GK7" i="7"/>
  <c r="GJ7" i="7"/>
  <c r="GH7" i="7"/>
  <c r="GI7" i="7" s="1"/>
  <c r="GG7" i="7"/>
  <c r="GF7" i="7"/>
  <c r="FK7" i="7"/>
  <c r="FI7" i="7"/>
  <c r="FH7" i="7"/>
  <c r="FG7" i="7"/>
  <c r="FE7" i="7"/>
  <c r="GL6" i="7"/>
  <c r="GJ6" i="7"/>
  <c r="GK6" i="7" s="1"/>
  <c r="GG6" i="7"/>
  <c r="GF6" i="7"/>
  <c r="GH6" i="7" s="1"/>
  <c r="GI6" i="7" s="1"/>
  <c r="FN6" i="7"/>
  <c r="FQ6" i="7" s="1"/>
  <c r="FK6" i="7"/>
  <c r="FI6" i="7"/>
  <c r="FG6" i="7"/>
  <c r="FH6" i="7" s="1"/>
  <c r="FJ6" i="7" s="1"/>
  <c r="FE6" i="7"/>
  <c r="IQ115" i="4"/>
  <c r="IF115" i="4"/>
  <c r="ID115" i="4"/>
  <c r="IB115" i="4"/>
  <c r="HY115" i="4"/>
  <c r="HV115" i="4" s="1"/>
  <c r="HJ115" i="4"/>
  <c r="GR115" i="4"/>
  <c r="GP115" i="4"/>
  <c r="GQ115" i="4" s="1"/>
  <c r="GM115" i="4"/>
  <c r="GL115" i="4"/>
  <c r="GN115" i="4" s="1"/>
  <c r="GO115" i="4" s="1"/>
  <c r="GE115" i="4"/>
  <c r="FT115" i="4"/>
  <c r="FW115" i="4" s="1"/>
  <c r="FQ115" i="4"/>
  <c r="GC115" i="4" s="1"/>
  <c r="FO115" i="4"/>
  <c r="FM115" i="4"/>
  <c r="FN115" i="4" s="1"/>
  <c r="FP115" i="4" s="1"/>
  <c r="FK115" i="4"/>
  <c r="O115" i="4"/>
  <c r="L115" i="4"/>
  <c r="IQ114" i="4"/>
  <c r="IF114" i="4"/>
  <c r="ID114" i="4"/>
  <c r="IB114" i="4"/>
  <c r="HY114" i="4"/>
  <c r="HV114" i="4"/>
  <c r="HJ114" i="4"/>
  <c r="GR114" i="4"/>
  <c r="GP114" i="4"/>
  <c r="GM114" i="4"/>
  <c r="GL114" i="4"/>
  <c r="GC114" i="4"/>
  <c r="GB114" i="4"/>
  <c r="FQ114" i="4"/>
  <c r="FO114" i="4"/>
  <c r="FM114" i="4"/>
  <c r="FN114" i="4" s="1"/>
  <c r="FP114" i="4" s="1"/>
  <c r="FK114" i="4"/>
  <c r="O114" i="4"/>
  <c r="IQ113" i="4"/>
  <c r="IF113" i="4"/>
  <c r="ID113" i="4"/>
  <c r="IB113" i="4"/>
  <c r="HY113" i="4"/>
  <c r="HV113" i="4" s="1"/>
  <c r="GR113" i="4"/>
  <c r="HJ113" i="4" s="1"/>
  <c r="GP113" i="4"/>
  <c r="GM113" i="4"/>
  <c r="GN113" i="4" s="1"/>
  <c r="GO113" i="4" s="1"/>
  <c r="GQ113" i="4" s="1"/>
  <c r="GL113" i="4"/>
  <c r="GC113" i="4"/>
  <c r="FW113" i="4"/>
  <c r="FR113" i="4"/>
  <c r="FU113" i="4" s="1"/>
  <c r="FQ113" i="4"/>
  <c r="GB113" i="4" s="1"/>
  <c r="FO113" i="4"/>
  <c r="FP113" i="4" s="1"/>
  <c r="FT113" i="4" s="1"/>
  <c r="FN113" i="4"/>
  <c r="FM113" i="4"/>
  <c r="FK113" i="4"/>
  <c r="O113" i="4"/>
  <c r="J113" i="4"/>
  <c r="L113" i="4" s="1"/>
  <c r="IQ112" i="4"/>
  <c r="IF112" i="4"/>
  <c r="ID112" i="4"/>
  <c r="IB112" i="4"/>
  <c r="HY112" i="4"/>
  <c r="HV112" i="4" s="1"/>
  <c r="GR112" i="4"/>
  <c r="HJ112" i="4" s="1"/>
  <c r="GP112" i="4"/>
  <c r="GN112" i="4"/>
  <c r="GO112" i="4" s="1"/>
  <c r="GQ112" i="4" s="1"/>
  <c r="GS112" i="4" s="1"/>
  <c r="GW112" i="4" s="1"/>
  <c r="HE112" i="4" s="1"/>
  <c r="GM112" i="4"/>
  <c r="GL112" i="4"/>
  <c r="GE112" i="4"/>
  <c r="GD112" i="4"/>
  <c r="GC112" i="4"/>
  <c r="GA112" i="4"/>
  <c r="FQ112" i="4"/>
  <c r="GB112" i="4" s="1"/>
  <c r="FO112" i="4"/>
  <c r="FK112" i="4"/>
  <c r="FM112" i="4" s="1"/>
  <c r="FN112" i="4" s="1"/>
  <c r="O112" i="4"/>
  <c r="IQ111" i="4"/>
  <c r="IF111" i="4"/>
  <c r="ID111" i="4"/>
  <c r="IB111" i="4"/>
  <c r="HY111" i="4"/>
  <c r="HV111" i="4" s="1"/>
  <c r="HJ111" i="4"/>
  <c r="GR111" i="4"/>
  <c r="GP111" i="4"/>
  <c r="GO111" i="4"/>
  <c r="GM111" i="4"/>
  <c r="GL111" i="4"/>
  <c r="GN111" i="4" s="1"/>
  <c r="FQ111" i="4"/>
  <c r="FO111" i="4"/>
  <c r="FK111" i="4"/>
  <c r="FM111" i="4" s="1"/>
  <c r="FN111" i="4" s="1"/>
  <c r="FP111" i="4" s="1"/>
  <c r="O111" i="4"/>
  <c r="IQ110" i="4"/>
  <c r="IF110" i="4"/>
  <c r="ID110" i="4"/>
  <c r="IB110" i="4"/>
  <c r="HY110" i="4"/>
  <c r="HV110" i="4"/>
  <c r="J115" i="4" s="1"/>
  <c r="HJ110" i="4"/>
  <c r="GR110" i="4"/>
  <c r="GP110" i="4"/>
  <c r="GM110" i="4"/>
  <c r="GL110" i="4"/>
  <c r="GC110" i="4"/>
  <c r="FQ110" i="4"/>
  <c r="FO110" i="4"/>
  <c r="FN110" i="4"/>
  <c r="FP110" i="4" s="1"/>
  <c r="FM110" i="4"/>
  <c r="FK110" i="4"/>
  <c r="O110" i="4"/>
  <c r="N110" i="4"/>
  <c r="IQ109" i="4"/>
  <c r="IF109" i="4"/>
  <c r="ID109" i="4"/>
  <c r="IB109" i="4"/>
  <c r="HY109" i="4"/>
  <c r="HV109" i="4"/>
  <c r="J114" i="4" s="1"/>
  <c r="L114" i="4" s="1"/>
  <c r="GR109" i="4"/>
  <c r="HJ109" i="4" s="1"/>
  <c r="N115" i="4" s="1"/>
  <c r="GQ109" i="4"/>
  <c r="GP109" i="4"/>
  <c r="GN109" i="4"/>
  <c r="GO109" i="4" s="1"/>
  <c r="GM109" i="4"/>
  <c r="GL109" i="4"/>
  <c r="GC109" i="4"/>
  <c r="FS109" i="4"/>
  <c r="FV109" i="4" s="1"/>
  <c r="FQ109" i="4"/>
  <c r="GB109" i="4" s="1"/>
  <c r="FO109" i="4"/>
  <c r="FP109" i="4" s="1"/>
  <c r="FN109" i="4"/>
  <c r="FM109" i="4"/>
  <c r="FK109" i="4"/>
  <c r="O109" i="4"/>
  <c r="IQ108" i="4"/>
  <c r="IF108" i="4"/>
  <c r="ID108" i="4"/>
  <c r="IB108" i="4"/>
  <c r="HY108" i="4"/>
  <c r="HV108" i="4" s="1"/>
  <c r="GV108" i="4"/>
  <c r="GZ108" i="4" s="1"/>
  <c r="HH108" i="4" s="1"/>
  <c r="GR108" i="4"/>
  <c r="HJ108" i="4" s="1"/>
  <c r="N114" i="4" s="1"/>
  <c r="GP108" i="4"/>
  <c r="GO108" i="4"/>
  <c r="GQ108" i="4" s="1"/>
  <c r="GN108" i="4"/>
  <c r="GM108" i="4"/>
  <c r="GL108" i="4"/>
  <c r="GE108" i="4"/>
  <c r="GA108" i="4"/>
  <c r="FQ108" i="4"/>
  <c r="GC108" i="4" s="1"/>
  <c r="FO108" i="4"/>
  <c r="FP108" i="4" s="1"/>
  <c r="FK108" i="4"/>
  <c r="FM108" i="4" s="1"/>
  <c r="FN108" i="4" s="1"/>
  <c r="O108" i="4"/>
  <c r="J108" i="4"/>
  <c r="L108" i="4" s="1"/>
  <c r="IQ107" i="4"/>
  <c r="IF107" i="4"/>
  <c r="ID107" i="4"/>
  <c r="IB107" i="4"/>
  <c r="J112" i="4" s="1"/>
  <c r="L112" i="4" s="1"/>
  <c r="HY107" i="4"/>
  <c r="HV107" i="4" s="1"/>
  <c r="HJ107" i="4"/>
  <c r="N113" i="4" s="1"/>
  <c r="GR107" i="4"/>
  <c r="GP107" i="4"/>
  <c r="GQ107" i="4" s="1"/>
  <c r="GO107" i="4"/>
  <c r="GM107" i="4"/>
  <c r="GL107" i="4"/>
  <c r="GN107" i="4" s="1"/>
  <c r="GE107" i="4"/>
  <c r="FQ107" i="4"/>
  <c r="FO107" i="4"/>
  <c r="FK107" i="4"/>
  <c r="FM107" i="4" s="1"/>
  <c r="FN107" i="4" s="1"/>
  <c r="FP107" i="4" s="1"/>
  <c r="O107" i="4"/>
  <c r="IQ106" i="4"/>
  <c r="IF106" i="4"/>
  <c r="ID106" i="4"/>
  <c r="IB106" i="4"/>
  <c r="HY106" i="4"/>
  <c r="HV106" i="4"/>
  <c r="HJ106" i="4"/>
  <c r="N112" i="4" s="1"/>
  <c r="GR106" i="4"/>
  <c r="GP106" i="4"/>
  <c r="GM106" i="4"/>
  <c r="GL106" i="4"/>
  <c r="GB106" i="4"/>
  <c r="FQ106" i="4"/>
  <c r="FO106" i="4"/>
  <c r="FM106" i="4"/>
  <c r="FN106" i="4" s="1"/>
  <c r="FP106" i="4" s="1"/>
  <c r="FK106" i="4"/>
  <c r="O106" i="4"/>
  <c r="IQ105" i="4"/>
  <c r="IF105" i="4"/>
  <c r="ID105" i="4"/>
  <c r="IB105" i="4"/>
  <c r="HY105" i="4"/>
  <c r="HV105" i="4"/>
  <c r="J110" i="4" s="1"/>
  <c r="L110" i="4" s="1"/>
  <c r="GR105" i="4"/>
  <c r="HJ105" i="4" s="1"/>
  <c r="N111" i="4" s="1"/>
  <c r="GQ105" i="4"/>
  <c r="GP105" i="4"/>
  <c r="GM105" i="4"/>
  <c r="GN105" i="4" s="1"/>
  <c r="GO105" i="4" s="1"/>
  <c r="GL105" i="4"/>
  <c r="GC105" i="4"/>
  <c r="FQ105" i="4"/>
  <c r="GB105" i="4" s="1"/>
  <c r="FO105" i="4"/>
  <c r="FP105" i="4" s="1"/>
  <c r="FN105" i="4"/>
  <c r="FM105" i="4"/>
  <c r="FK105" i="4"/>
  <c r="O105" i="4"/>
  <c r="IQ104" i="4"/>
  <c r="IF104" i="4"/>
  <c r="ID104" i="4"/>
  <c r="IB104" i="4"/>
  <c r="HY104" i="4"/>
  <c r="HV104" i="4" s="1"/>
  <c r="J109" i="4" s="1"/>
  <c r="L109" i="4" s="1"/>
  <c r="GR104" i="4"/>
  <c r="HJ104" i="4" s="1"/>
  <c r="GP104" i="4"/>
  <c r="GN104" i="4"/>
  <c r="GO104" i="4" s="1"/>
  <c r="GQ104" i="4" s="1"/>
  <c r="GM104" i="4"/>
  <c r="GL104" i="4"/>
  <c r="GE104" i="4"/>
  <c r="GA104" i="4"/>
  <c r="FQ104" i="4"/>
  <c r="GC104" i="4" s="1"/>
  <c r="FP104" i="4"/>
  <c r="FO104" i="4"/>
  <c r="FK104" i="4"/>
  <c r="FM104" i="4" s="1"/>
  <c r="FN104" i="4" s="1"/>
  <c r="O104" i="4"/>
  <c r="IQ103" i="4"/>
  <c r="IF103" i="4"/>
  <c r="ID103" i="4"/>
  <c r="IB103" i="4"/>
  <c r="HY103" i="4"/>
  <c r="HV103" i="4" s="1"/>
  <c r="HJ103" i="4"/>
  <c r="N109" i="4" s="1"/>
  <c r="GR103" i="4"/>
  <c r="GP103" i="4"/>
  <c r="GM103" i="4"/>
  <c r="GL103" i="4"/>
  <c r="GN103" i="4" s="1"/>
  <c r="GO103" i="4" s="1"/>
  <c r="GE103" i="4"/>
  <c r="FQ103" i="4"/>
  <c r="GC103" i="4" s="1"/>
  <c r="FO103" i="4"/>
  <c r="FM103" i="4"/>
  <c r="FN103" i="4" s="1"/>
  <c r="FP103" i="4" s="1"/>
  <c r="FT103" i="4" s="1"/>
  <c r="FW103" i="4" s="1"/>
  <c r="FK103" i="4"/>
  <c r="O103" i="4"/>
  <c r="IQ102" i="4"/>
  <c r="IF102" i="4"/>
  <c r="ID102" i="4"/>
  <c r="IB102" i="4"/>
  <c r="HY102" i="4"/>
  <c r="HV102" i="4"/>
  <c r="HJ102" i="4"/>
  <c r="N108" i="4" s="1"/>
  <c r="GU102" i="4"/>
  <c r="GY102" i="4" s="1"/>
  <c r="HG102" i="4" s="1"/>
  <c r="GR102" i="4"/>
  <c r="GQ102" i="4"/>
  <c r="GP102" i="4"/>
  <c r="GM102" i="4"/>
  <c r="GL102" i="4"/>
  <c r="GN102" i="4" s="1"/>
  <c r="GO102" i="4" s="1"/>
  <c r="FQ102" i="4"/>
  <c r="FO102" i="4"/>
  <c r="FM102" i="4"/>
  <c r="FN102" i="4" s="1"/>
  <c r="FK102" i="4"/>
  <c r="O102" i="4"/>
  <c r="IQ101" i="4"/>
  <c r="IF101" i="4"/>
  <c r="ID101" i="4"/>
  <c r="IB101" i="4"/>
  <c r="HY101" i="4"/>
  <c r="HV101" i="4" s="1"/>
  <c r="J106" i="4" s="1"/>
  <c r="L106" i="4" s="1"/>
  <c r="GR101" i="4"/>
  <c r="HJ101" i="4" s="1"/>
  <c r="N107" i="4" s="1"/>
  <c r="GP101" i="4"/>
  <c r="GN101" i="4"/>
  <c r="GO101" i="4" s="1"/>
  <c r="GQ101" i="4" s="1"/>
  <c r="GM101" i="4"/>
  <c r="GL101" i="4"/>
  <c r="GC101" i="4"/>
  <c r="FQ101" i="4"/>
  <c r="GB101" i="4" s="1"/>
  <c r="FO101" i="4"/>
  <c r="FK101" i="4"/>
  <c r="FM101" i="4" s="1"/>
  <c r="FN101" i="4" s="1"/>
  <c r="O101" i="4"/>
  <c r="IQ100" i="4"/>
  <c r="IF100" i="4"/>
  <c r="ID100" i="4"/>
  <c r="IB100" i="4"/>
  <c r="HY100" i="4"/>
  <c r="HV100" i="4" s="1"/>
  <c r="J105" i="4" s="1"/>
  <c r="L105" i="4" s="1"/>
  <c r="GR100" i="4"/>
  <c r="HJ100" i="4" s="1"/>
  <c r="N106" i="4" s="1"/>
  <c r="GP100" i="4"/>
  <c r="GN100" i="4"/>
  <c r="GO100" i="4" s="1"/>
  <c r="GQ100" i="4" s="1"/>
  <c r="GM100" i="4"/>
  <c r="GL100" i="4"/>
  <c r="GE100" i="4"/>
  <c r="GC100" i="4"/>
  <c r="GA100" i="4"/>
  <c r="FQ100" i="4"/>
  <c r="GB100" i="4" s="1"/>
  <c r="FO100" i="4"/>
  <c r="FP100" i="4" s="1"/>
  <c r="FK100" i="4"/>
  <c r="FM100" i="4" s="1"/>
  <c r="FN100" i="4" s="1"/>
  <c r="O100" i="4"/>
  <c r="IQ99" i="4"/>
  <c r="IF99" i="4"/>
  <c r="ID99" i="4"/>
  <c r="IB99" i="4"/>
  <c r="HY99" i="4"/>
  <c r="HV99" i="4" s="1"/>
  <c r="J104" i="4" s="1"/>
  <c r="L104" i="4" s="1"/>
  <c r="HJ99" i="4"/>
  <c r="N105" i="4" s="1"/>
  <c r="GR99" i="4"/>
  <c r="GP99" i="4"/>
  <c r="GM99" i="4"/>
  <c r="GL99" i="4"/>
  <c r="GN99" i="4" s="1"/>
  <c r="GO99" i="4" s="1"/>
  <c r="GA99" i="4"/>
  <c r="FQ99" i="4"/>
  <c r="GC99" i="4" s="1"/>
  <c r="FP99" i="4"/>
  <c r="FO99" i="4"/>
  <c r="FK99" i="4"/>
  <c r="FM99" i="4" s="1"/>
  <c r="FN99" i="4" s="1"/>
  <c r="O99" i="4"/>
  <c r="IQ98" i="4"/>
  <c r="IF98" i="4"/>
  <c r="ID98" i="4"/>
  <c r="IB98" i="4"/>
  <c r="HY98" i="4"/>
  <c r="HV98" i="4"/>
  <c r="J103" i="4" s="1"/>
  <c r="L103" i="4" s="1"/>
  <c r="HJ98" i="4"/>
  <c r="N104" i="4" s="1"/>
  <c r="GR98" i="4"/>
  <c r="GP98" i="4"/>
  <c r="GM98" i="4"/>
  <c r="GL98" i="4"/>
  <c r="GN98" i="4" s="1"/>
  <c r="GO98" i="4" s="1"/>
  <c r="GQ98" i="4" s="1"/>
  <c r="GC98" i="4"/>
  <c r="FQ98" i="4"/>
  <c r="FO98" i="4"/>
  <c r="FM98" i="4"/>
  <c r="FN98" i="4" s="1"/>
  <c r="FP98" i="4" s="1"/>
  <c r="FK98" i="4"/>
  <c r="O98" i="4"/>
  <c r="N98" i="4"/>
  <c r="IQ97" i="4"/>
  <c r="IF97" i="4"/>
  <c r="ID97" i="4"/>
  <c r="IB97" i="4"/>
  <c r="HY97" i="4"/>
  <c r="HV97" i="4" s="1"/>
  <c r="J102" i="4" s="1"/>
  <c r="L102" i="4" s="1"/>
  <c r="GV97" i="4"/>
  <c r="GZ97" i="4" s="1"/>
  <c r="HH97" i="4" s="1"/>
  <c r="GR97" i="4"/>
  <c r="HJ97" i="4" s="1"/>
  <c r="N103" i="4" s="1"/>
  <c r="GP97" i="4"/>
  <c r="GN97" i="4"/>
  <c r="GO97" i="4" s="1"/>
  <c r="GQ97" i="4" s="1"/>
  <c r="GM97" i="4"/>
  <c r="GL97" i="4"/>
  <c r="GC97" i="4"/>
  <c r="FQ97" i="4"/>
  <c r="GB97" i="4" s="1"/>
  <c r="FO97" i="4"/>
  <c r="FN97" i="4"/>
  <c r="FM97" i="4"/>
  <c r="FK97" i="4"/>
  <c r="O97" i="4"/>
  <c r="IQ96" i="4"/>
  <c r="IF96" i="4"/>
  <c r="ID96" i="4"/>
  <c r="IB96" i="4"/>
  <c r="HY96" i="4"/>
  <c r="HV96" i="4" s="1"/>
  <c r="J101" i="4" s="1"/>
  <c r="L101" i="4" s="1"/>
  <c r="GS96" i="4"/>
  <c r="GW96" i="4" s="1"/>
  <c r="HE96" i="4" s="1"/>
  <c r="GR96" i="4"/>
  <c r="HJ96" i="4" s="1"/>
  <c r="N102" i="4" s="1"/>
  <c r="GP96" i="4"/>
  <c r="GN96" i="4"/>
  <c r="GO96" i="4" s="1"/>
  <c r="GQ96" i="4" s="1"/>
  <c r="GM96" i="4"/>
  <c r="GL96" i="4"/>
  <c r="GE96" i="4"/>
  <c r="GD96" i="4"/>
  <c r="M102" i="4" s="1"/>
  <c r="GC96" i="4"/>
  <c r="GA96" i="4"/>
  <c r="FT96" i="4"/>
  <c r="FW96" i="4" s="1"/>
  <c r="FQ96" i="4"/>
  <c r="GB96" i="4" s="1"/>
  <c r="FP96" i="4"/>
  <c r="FO96" i="4"/>
  <c r="FK96" i="4"/>
  <c r="FM96" i="4" s="1"/>
  <c r="FN96" i="4" s="1"/>
  <c r="O96" i="4"/>
  <c r="IQ95" i="4"/>
  <c r="IF95" i="4"/>
  <c r="ID95" i="4"/>
  <c r="IB95" i="4"/>
  <c r="HY95" i="4"/>
  <c r="HV95" i="4" s="1"/>
  <c r="J100" i="4" s="1"/>
  <c r="L100" i="4" s="1"/>
  <c r="HJ95" i="4"/>
  <c r="N101" i="4" s="1"/>
  <c r="GR95" i="4"/>
  <c r="GP95" i="4"/>
  <c r="GO95" i="4"/>
  <c r="GM95" i="4"/>
  <c r="GL95" i="4"/>
  <c r="GN95" i="4" s="1"/>
  <c r="GB95" i="4"/>
  <c r="FQ95" i="4"/>
  <c r="GE95" i="4" s="1"/>
  <c r="FO95" i="4"/>
  <c r="FM95" i="4"/>
  <c r="FN95" i="4" s="1"/>
  <c r="FP95" i="4" s="1"/>
  <c r="FK95" i="4"/>
  <c r="O95" i="4"/>
  <c r="IQ94" i="4"/>
  <c r="IF94" i="4"/>
  <c r="ID94" i="4"/>
  <c r="IB94" i="4"/>
  <c r="HY94" i="4"/>
  <c r="HV94" i="4"/>
  <c r="J99" i="4" s="1"/>
  <c r="L99" i="4" s="1"/>
  <c r="HJ94" i="4"/>
  <c r="N100" i="4" s="1"/>
  <c r="GR94" i="4"/>
  <c r="GP94" i="4"/>
  <c r="GM94" i="4"/>
  <c r="GL94" i="4"/>
  <c r="FQ94" i="4"/>
  <c r="FO94" i="4"/>
  <c r="FN94" i="4"/>
  <c r="FP94" i="4" s="1"/>
  <c r="FR94" i="4" s="1"/>
  <c r="FU94" i="4" s="1"/>
  <c r="FM94" i="4"/>
  <c r="FK94" i="4"/>
  <c r="O94" i="4"/>
  <c r="IQ93" i="4"/>
  <c r="IF93" i="4"/>
  <c r="ID93" i="4"/>
  <c r="IB93" i="4"/>
  <c r="HY93" i="4"/>
  <c r="HV93" i="4"/>
  <c r="J98" i="4" s="1"/>
  <c r="L98" i="4" s="1"/>
  <c r="GR93" i="4"/>
  <c r="HJ93" i="4" s="1"/>
  <c r="N99" i="4" s="1"/>
  <c r="GQ93" i="4"/>
  <c r="GP93" i="4"/>
  <c r="GM93" i="4"/>
  <c r="GN93" i="4" s="1"/>
  <c r="GO93" i="4" s="1"/>
  <c r="GL93" i="4"/>
  <c r="GC93" i="4"/>
  <c r="FQ93" i="4"/>
  <c r="GB93" i="4" s="1"/>
  <c r="FO93" i="4"/>
  <c r="FP93" i="4" s="1"/>
  <c r="FN93" i="4"/>
  <c r="FM93" i="4"/>
  <c r="FK93" i="4"/>
  <c r="O93" i="4"/>
  <c r="IQ92" i="4"/>
  <c r="IF92" i="4"/>
  <c r="ID92" i="4"/>
  <c r="IB92" i="4"/>
  <c r="HY92" i="4"/>
  <c r="HV92" i="4" s="1"/>
  <c r="J97" i="4" s="1"/>
  <c r="L97" i="4" s="1"/>
  <c r="GR92" i="4"/>
  <c r="HJ92" i="4" s="1"/>
  <c r="GP92" i="4"/>
  <c r="GN92" i="4"/>
  <c r="GO92" i="4" s="1"/>
  <c r="GQ92" i="4" s="1"/>
  <c r="GM92" i="4"/>
  <c r="GL92" i="4"/>
  <c r="GE92" i="4"/>
  <c r="GA92" i="4"/>
  <c r="FQ92" i="4"/>
  <c r="GC92" i="4" s="1"/>
  <c r="FP92" i="4"/>
  <c r="FO92" i="4"/>
  <c r="FK92" i="4"/>
  <c r="FM92" i="4" s="1"/>
  <c r="FN92" i="4" s="1"/>
  <c r="O92" i="4"/>
  <c r="IQ91" i="4"/>
  <c r="IF91" i="4"/>
  <c r="ID91" i="4"/>
  <c r="J96" i="4" s="1"/>
  <c r="L96" i="4" s="1"/>
  <c r="IB91" i="4"/>
  <c r="HY91" i="4"/>
  <c r="HV91" i="4" s="1"/>
  <c r="HJ91" i="4"/>
  <c r="N97" i="4" s="1"/>
  <c r="GR91" i="4"/>
  <c r="GP91" i="4"/>
  <c r="GQ91" i="4" s="1"/>
  <c r="GM91" i="4"/>
  <c r="GL91" i="4"/>
  <c r="GN91" i="4" s="1"/>
  <c r="GO91" i="4" s="1"/>
  <c r="GE91" i="4"/>
  <c r="FQ91" i="4"/>
  <c r="GC91" i="4" s="1"/>
  <c r="FO91" i="4"/>
  <c r="FM91" i="4"/>
  <c r="FN91" i="4" s="1"/>
  <c r="FP91" i="4" s="1"/>
  <c r="FK91" i="4"/>
  <c r="O91" i="4"/>
  <c r="IQ90" i="4"/>
  <c r="IF90" i="4"/>
  <c r="ID90" i="4"/>
  <c r="IB90" i="4"/>
  <c r="HY90" i="4"/>
  <c r="HV90" i="4"/>
  <c r="HJ90" i="4"/>
  <c r="N96" i="4" s="1"/>
  <c r="GR90" i="4"/>
  <c r="GQ90" i="4"/>
  <c r="GP90" i="4"/>
  <c r="GM90" i="4"/>
  <c r="GL90" i="4"/>
  <c r="GN90" i="4" s="1"/>
  <c r="GO90" i="4" s="1"/>
  <c r="FQ90" i="4"/>
  <c r="FO90" i="4"/>
  <c r="FM90" i="4"/>
  <c r="FN90" i="4" s="1"/>
  <c r="FK90" i="4"/>
  <c r="O90" i="4"/>
  <c r="IQ89" i="4"/>
  <c r="IF89" i="4"/>
  <c r="ID89" i="4"/>
  <c r="IB89" i="4"/>
  <c r="HY89" i="4"/>
  <c r="HV89" i="4" s="1"/>
  <c r="J94" i="4" s="1"/>
  <c r="L94" i="4" s="1"/>
  <c r="GR89" i="4"/>
  <c r="HJ89" i="4" s="1"/>
  <c r="N95" i="4" s="1"/>
  <c r="GP89" i="4"/>
  <c r="GM89" i="4"/>
  <c r="GN89" i="4" s="1"/>
  <c r="GO89" i="4" s="1"/>
  <c r="GQ89" i="4" s="1"/>
  <c r="GL89" i="4"/>
  <c r="GC89" i="4"/>
  <c r="FQ89" i="4"/>
  <c r="GB89" i="4" s="1"/>
  <c r="FO89" i="4"/>
  <c r="FK89" i="4"/>
  <c r="FM89" i="4" s="1"/>
  <c r="FN89" i="4" s="1"/>
  <c r="O89" i="4"/>
  <c r="IQ88" i="4"/>
  <c r="IF88" i="4"/>
  <c r="ID88" i="4"/>
  <c r="IB88" i="4"/>
  <c r="HY88" i="4"/>
  <c r="HV88" i="4" s="1"/>
  <c r="J93" i="4" s="1"/>
  <c r="L93" i="4" s="1"/>
  <c r="GR88" i="4"/>
  <c r="HJ88" i="4" s="1"/>
  <c r="N94" i="4" s="1"/>
  <c r="GP88" i="4"/>
  <c r="GN88" i="4"/>
  <c r="GO88" i="4" s="1"/>
  <c r="GM88" i="4"/>
  <c r="GL88" i="4"/>
  <c r="GE88" i="4"/>
  <c r="GA88" i="4"/>
  <c r="FQ88" i="4"/>
  <c r="GC88" i="4" s="1"/>
  <c r="FP88" i="4"/>
  <c r="FO88" i="4"/>
  <c r="FK88" i="4"/>
  <c r="FM88" i="4" s="1"/>
  <c r="FN88" i="4" s="1"/>
  <c r="O88" i="4"/>
  <c r="IQ87" i="4"/>
  <c r="IF87" i="4"/>
  <c r="ID87" i="4"/>
  <c r="IB87" i="4"/>
  <c r="HY87" i="4"/>
  <c r="HV87" i="4" s="1"/>
  <c r="J92" i="4" s="1"/>
  <c r="L92" i="4" s="1"/>
  <c r="HJ87" i="4"/>
  <c r="N93" i="4" s="1"/>
  <c r="GR87" i="4"/>
  <c r="GP87" i="4"/>
  <c r="GM87" i="4"/>
  <c r="GL87" i="4"/>
  <c r="GN87" i="4" s="1"/>
  <c r="GO87" i="4" s="1"/>
  <c r="GE87" i="4"/>
  <c r="GA87" i="4"/>
  <c r="FT87" i="4"/>
  <c r="FW87" i="4" s="1"/>
  <c r="FQ87" i="4"/>
  <c r="GC87" i="4" s="1"/>
  <c r="FO87" i="4"/>
  <c r="FM87" i="4"/>
  <c r="FN87" i="4" s="1"/>
  <c r="FP87" i="4" s="1"/>
  <c r="FK87" i="4"/>
  <c r="O87" i="4"/>
  <c r="IQ86" i="4"/>
  <c r="IF86" i="4"/>
  <c r="ID86" i="4"/>
  <c r="IB86" i="4"/>
  <c r="HY86" i="4"/>
  <c r="HV86" i="4"/>
  <c r="HJ86" i="4"/>
  <c r="N92" i="4" s="1"/>
  <c r="GU86" i="4"/>
  <c r="GY86" i="4" s="1"/>
  <c r="HG86" i="4" s="1"/>
  <c r="GR86" i="4"/>
  <c r="GP86" i="4"/>
  <c r="GQ86" i="4" s="1"/>
  <c r="GM86" i="4"/>
  <c r="GL86" i="4"/>
  <c r="GN86" i="4" s="1"/>
  <c r="GO86" i="4" s="1"/>
  <c r="GB86" i="4"/>
  <c r="FQ86" i="4"/>
  <c r="GC86" i="4" s="1"/>
  <c r="FO86" i="4"/>
  <c r="FM86" i="4"/>
  <c r="FN86" i="4" s="1"/>
  <c r="FK86" i="4"/>
  <c r="O86" i="4"/>
  <c r="IQ85" i="4"/>
  <c r="IF85" i="4"/>
  <c r="ID85" i="4"/>
  <c r="IB85" i="4"/>
  <c r="HY85" i="4"/>
  <c r="HV85" i="4" s="1"/>
  <c r="J90" i="4" s="1"/>
  <c r="L90" i="4" s="1"/>
  <c r="GR85" i="4"/>
  <c r="HJ85" i="4" s="1"/>
  <c r="N91" i="4" s="1"/>
  <c r="GP85" i="4"/>
  <c r="GN85" i="4"/>
  <c r="GO85" i="4" s="1"/>
  <c r="GQ85" i="4" s="1"/>
  <c r="GU85" i="4" s="1"/>
  <c r="GY85" i="4" s="1"/>
  <c r="HG85" i="4" s="1"/>
  <c r="GM85" i="4"/>
  <c r="GL85" i="4"/>
  <c r="GC85" i="4"/>
  <c r="FQ85" i="4"/>
  <c r="GB85" i="4" s="1"/>
  <c r="FO85" i="4"/>
  <c r="FK85" i="4"/>
  <c r="FM85" i="4" s="1"/>
  <c r="FN85" i="4" s="1"/>
  <c r="O85" i="4"/>
  <c r="IQ84" i="4"/>
  <c r="IF84" i="4"/>
  <c r="ID84" i="4"/>
  <c r="IB84" i="4"/>
  <c r="HY84" i="4"/>
  <c r="HV84" i="4" s="1"/>
  <c r="J89" i="4" s="1"/>
  <c r="L89" i="4" s="1"/>
  <c r="GR84" i="4"/>
  <c r="HJ84" i="4" s="1"/>
  <c r="N90" i="4" s="1"/>
  <c r="GP84" i="4"/>
  <c r="GN84" i="4"/>
  <c r="GO84" i="4" s="1"/>
  <c r="GQ84" i="4" s="1"/>
  <c r="GM84" i="4"/>
  <c r="GL84" i="4"/>
  <c r="GE84" i="4"/>
  <c r="GA84" i="4"/>
  <c r="FQ84" i="4"/>
  <c r="GC84" i="4" s="1"/>
  <c r="FP84" i="4"/>
  <c r="FO84" i="4"/>
  <c r="FK84" i="4"/>
  <c r="FM84" i="4" s="1"/>
  <c r="FN84" i="4" s="1"/>
  <c r="O84" i="4"/>
  <c r="L84" i="4"/>
  <c r="IQ83" i="4"/>
  <c r="IF83" i="4"/>
  <c r="ID83" i="4"/>
  <c r="IB83" i="4"/>
  <c r="HY83" i="4"/>
  <c r="HV83" i="4" s="1"/>
  <c r="HJ83" i="4"/>
  <c r="N89" i="4" s="1"/>
  <c r="GR83" i="4"/>
  <c r="GP83" i="4"/>
  <c r="GQ83" i="4" s="1"/>
  <c r="GM83" i="4"/>
  <c r="GL83" i="4"/>
  <c r="GN83" i="4" s="1"/>
  <c r="GO83" i="4" s="1"/>
  <c r="GE83" i="4"/>
  <c r="GA83" i="4"/>
  <c r="FQ83" i="4"/>
  <c r="GC83" i="4" s="1"/>
  <c r="FO83" i="4"/>
  <c r="FM83" i="4"/>
  <c r="FN83" i="4" s="1"/>
  <c r="FP83" i="4" s="1"/>
  <c r="FK83" i="4"/>
  <c r="O83" i="4"/>
  <c r="IQ82" i="4"/>
  <c r="IF82" i="4"/>
  <c r="ID82" i="4"/>
  <c r="IB82" i="4"/>
  <c r="HY82" i="4"/>
  <c r="HV82" i="4"/>
  <c r="HJ82" i="4"/>
  <c r="N88" i="4" s="1"/>
  <c r="GR82" i="4"/>
  <c r="GQ82" i="4"/>
  <c r="GP82" i="4"/>
  <c r="GM82" i="4"/>
  <c r="GL82" i="4"/>
  <c r="GN82" i="4" s="1"/>
  <c r="GO82" i="4" s="1"/>
  <c r="FQ82" i="4"/>
  <c r="FO82" i="4"/>
  <c r="FM82" i="4"/>
  <c r="FN82" i="4" s="1"/>
  <c r="FK82" i="4"/>
  <c r="O82" i="4"/>
  <c r="IQ81" i="4"/>
  <c r="IF81" i="4"/>
  <c r="ID81" i="4"/>
  <c r="IB81" i="4"/>
  <c r="HY81" i="4"/>
  <c r="HV81" i="4" s="1"/>
  <c r="J86" i="4" s="1"/>
  <c r="L86" i="4" s="1"/>
  <c r="GR81" i="4"/>
  <c r="HJ81" i="4" s="1"/>
  <c r="N87" i="4" s="1"/>
  <c r="GP81" i="4"/>
  <c r="GM81" i="4"/>
  <c r="GN81" i="4" s="1"/>
  <c r="GO81" i="4" s="1"/>
  <c r="GQ81" i="4" s="1"/>
  <c r="GL81" i="4"/>
  <c r="GC81" i="4"/>
  <c r="FQ81" i="4"/>
  <c r="GB81" i="4" s="1"/>
  <c r="FO81" i="4"/>
  <c r="FN81" i="4"/>
  <c r="FM81" i="4"/>
  <c r="FK81" i="4"/>
  <c r="O81" i="4"/>
  <c r="J81" i="4"/>
  <c r="L81" i="4" s="1"/>
  <c r="IQ80" i="4"/>
  <c r="IF80" i="4"/>
  <c r="ID80" i="4"/>
  <c r="IB80" i="4"/>
  <c r="HY80" i="4"/>
  <c r="HV80" i="4" s="1"/>
  <c r="J85" i="4" s="1"/>
  <c r="L85" i="4" s="1"/>
  <c r="GR80" i="4"/>
  <c r="HJ80" i="4" s="1"/>
  <c r="N86" i="4" s="1"/>
  <c r="GP80" i="4"/>
  <c r="GN80" i="4"/>
  <c r="GO80" i="4" s="1"/>
  <c r="GM80" i="4"/>
  <c r="GL80" i="4"/>
  <c r="GE80" i="4"/>
  <c r="GA80" i="4"/>
  <c r="FQ80" i="4"/>
  <c r="GC80" i="4" s="1"/>
  <c r="FO80" i="4"/>
  <c r="FK80" i="4"/>
  <c r="FM80" i="4" s="1"/>
  <c r="FN80" i="4" s="1"/>
  <c r="O80" i="4"/>
  <c r="IQ79" i="4"/>
  <c r="IF79" i="4"/>
  <c r="ID79" i="4"/>
  <c r="IB79" i="4"/>
  <c r="HY79" i="4"/>
  <c r="HV79" i="4" s="1"/>
  <c r="J84" i="4" s="1"/>
  <c r="HJ79" i="4"/>
  <c r="N85" i="4" s="1"/>
  <c r="GR79" i="4"/>
  <c r="GP79" i="4"/>
  <c r="GM79" i="4"/>
  <c r="GL79" i="4"/>
  <c r="GN79" i="4" s="1"/>
  <c r="GO79" i="4" s="1"/>
  <c r="GA79" i="4"/>
  <c r="FQ79" i="4"/>
  <c r="GC79" i="4" s="1"/>
  <c r="FO79" i="4"/>
  <c r="FK79" i="4"/>
  <c r="FM79" i="4" s="1"/>
  <c r="FN79" i="4" s="1"/>
  <c r="FP79" i="4" s="1"/>
  <c r="O79" i="4"/>
  <c r="IQ78" i="4"/>
  <c r="IF78" i="4"/>
  <c r="ID78" i="4"/>
  <c r="IB78" i="4"/>
  <c r="HY78" i="4"/>
  <c r="HV78" i="4"/>
  <c r="J83" i="4" s="1"/>
  <c r="L83" i="4" s="1"/>
  <c r="HJ78" i="4"/>
  <c r="N84" i="4" s="1"/>
  <c r="GR78" i="4"/>
  <c r="GQ78" i="4"/>
  <c r="GP78" i="4"/>
  <c r="GM78" i="4"/>
  <c r="GL78" i="4"/>
  <c r="GN78" i="4" s="1"/>
  <c r="GO78" i="4" s="1"/>
  <c r="GC78" i="4"/>
  <c r="FQ78" i="4"/>
  <c r="FO78" i="4"/>
  <c r="FN78" i="4"/>
  <c r="FM78" i="4"/>
  <c r="FK78" i="4"/>
  <c r="O78" i="4"/>
  <c r="IQ77" i="4"/>
  <c r="IF77" i="4"/>
  <c r="ID77" i="4"/>
  <c r="IB77" i="4"/>
  <c r="HY77" i="4"/>
  <c r="HV77" i="4"/>
  <c r="J82" i="4" s="1"/>
  <c r="L82" i="4" s="1"/>
  <c r="GV77" i="4"/>
  <c r="GZ77" i="4" s="1"/>
  <c r="HH77" i="4" s="1"/>
  <c r="GR77" i="4"/>
  <c r="HJ77" i="4" s="1"/>
  <c r="N83" i="4" s="1"/>
  <c r="GP77" i="4"/>
  <c r="GN77" i="4"/>
  <c r="GO77" i="4" s="1"/>
  <c r="GQ77" i="4" s="1"/>
  <c r="GM77" i="4"/>
  <c r="GL77" i="4"/>
  <c r="GC77" i="4"/>
  <c r="FQ77" i="4"/>
  <c r="GB77" i="4" s="1"/>
  <c r="FO77" i="4"/>
  <c r="FN77" i="4"/>
  <c r="FM77" i="4"/>
  <c r="FK77" i="4"/>
  <c r="O77" i="4"/>
  <c r="N77" i="4"/>
  <c r="IQ76" i="4"/>
  <c r="IF76" i="4"/>
  <c r="ID76" i="4"/>
  <c r="IB76" i="4"/>
  <c r="HY76" i="4"/>
  <c r="HV76" i="4" s="1"/>
  <c r="GR76" i="4"/>
  <c r="HJ76" i="4" s="1"/>
  <c r="N82" i="4" s="1"/>
  <c r="GP76" i="4"/>
  <c r="GO76" i="4"/>
  <c r="GN76" i="4"/>
  <c r="GM76" i="4"/>
  <c r="GL76" i="4"/>
  <c r="GE76" i="4"/>
  <c r="GA76" i="4"/>
  <c r="FT76" i="4"/>
  <c r="FW76" i="4" s="1"/>
  <c r="FQ76" i="4"/>
  <c r="GC76" i="4" s="1"/>
  <c r="FO76" i="4"/>
  <c r="FP76" i="4" s="1"/>
  <c r="FK76" i="4"/>
  <c r="FM76" i="4" s="1"/>
  <c r="FN76" i="4" s="1"/>
  <c r="O76" i="4"/>
  <c r="IQ75" i="4"/>
  <c r="IF75" i="4"/>
  <c r="ID75" i="4"/>
  <c r="IB75" i="4"/>
  <c r="HY75" i="4"/>
  <c r="HV75" i="4" s="1"/>
  <c r="J80" i="4" s="1"/>
  <c r="L80" i="4" s="1"/>
  <c r="HJ75" i="4"/>
  <c r="N81" i="4" s="1"/>
  <c r="GR75" i="4"/>
  <c r="GP75" i="4"/>
  <c r="GO75" i="4"/>
  <c r="GM75" i="4"/>
  <c r="GL75" i="4"/>
  <c r="GN75" i="4" s="1"/>
  <c r="GA75" i="4"/>
  <c r="FQ75" i="4"/>
  <c r="FO75" i="4"/>
  <c r="FK75" i="4"/>
  <c r="FM75" i="4" s="1"/>
  <c r="FN75" i="4" s="1"/>
  <c r="FP75" i="4" s="1"/>
  <c r="O75" i="4"/>
  <c r="IQ74" i="4"/>
  <c r="IF74" i="4"/>
  <c r="ID74" i="4"/>
  <c r="IB74" i="4"/>
  <c r="HY74" i="4"/>
  <c r="HV74" i="4"/>
  <c r="J79" i="4" s="1"/>
  <c r="L79" i="4" s="1"/>
  <c r="HJ74" i="4"/>
  <c r="N80" i="4" s="1"/>
  <c r="GR74" i="4"/>
  <c r="GP74" i="4"/>
  <c r="GM74" i="4"/>
  <c r="GL74" i="4"/>
  <c r="GC74" i="4"/>
  <c r="FQ74" i="4"/>
  <c r="FO74" i="4"/>
  <c r="FP74" i="4" s="1"/>
  <c r="FN74" i="4"/>
  <c r="FM74" i="4"/>
  <c r="FK74" i="4"/>
  <c r="O74" i="4"/>
  <c r="IQ73" i="4"/>
  <c r="IF73" i="4"/>
  <c r="ID73" i="4"/>
  <c r="IB73" i="4"/>
  <c r="HY73" i="4"/>
  <c r="HV73" i="4"/>
  <c r="J78" i="4" s="1"/>
  <c r="L78" i="4" s="1"/>
  <c r="GR73" i="4"/>
  <c r="HJ73" i="4" s="1"/>
  <c r="N79" i="4" s="1"/>
  <c r="GQ73" i="4"/>
  <c r="GP73" i="4"/>
  <c r="GN73" i="4"/>
  <c r="GO73" i="4" s="1"/>
  <c r="GM73" i="4"/>
  <c r="GL73" i="4"/>
  <c r="GC73" i="4"/>
  <c r="FQ73" i="4"/>
  <c r="GB73" i="4" s="1"/>
  <c r="FO73" i="4"/>
  <c r="FN73" i="4"/>
  <c r="FM73" i="4"/>
  <c r="FK73" i="4"/>
  <c r="O73" i="4"/>
  <c r="IQ72" i="4"/>
  <c r="IF72" i="4"/>
  <c r="ID72" i="4"/>
  <c r="IB72" i="4"/>
  <c r="HY72" i="4"/>
  <c r="HV72" i="4" s="1"/>
  <c r="J77" i="4" s="1"/>
  <c r="L77" i="4" s="1"/>
  <c r="GV72" i="4"/>
  <c r="GZ72" i="4" s="1"/>
  <c r="HH72" i="4" s="1"/>
  <c r="GR72" i="4"/>
  <c r="HJ72" i="4" s="1"/>
  <c r="N78" i="4" s="1"/>
  <c r="GP72" i="4"/>
  <c r="GO72" i="4"/>
  <c r="GQ72" i="4" s="1"/>
  <c r="GN72" i="4"/>
  <c r="GM72" i="4"/>
  <c r="GL72" i="4"/>
  <c r="GE72" i="4"/>
  <c r="GC72" i="4"/>
  <c r="GA72" i="4"/>
  <c r="FQ72" i="4"/>
  <c r="GB72" i="4" s="1"/>
  <c r="FP72" i="4"/>
  <c r="FO72" i="4"/>
  <c r="FK72" i="4"/>
  <c r="FM72" i="4" s="1"/>
  <c r="FN72" i="4" s="1"/>
  <c r="O72" i="4"/>
  <c r="IQ71" i="4"/>
  <c r="IF71" i="4"/>
  <c r="ID71" i="4"/>
  <c r="IB71" i="4"/>
  <c r="HY71" i="4"/>
  <c r="HV71" i="4" s="1"/>
  <c r="HJ71" i="4"/>
  <c r="GR71" i="4"/>
  <c r="GP71" i="4"/>
  <c r="GQ71" i="4" s="1"/>
  <c r="GM71" i="4"/>
  <c r="GL71" i="4"/>
  <c r="GN71" i="4" s="1"/>
  <c r="GO71" i="4" s="1"/>
  <c r="GE71" i="4"/>
  <c r="FT71" i="4"/>
  <c r="FW71" i="4" s="1"/>
  <c r="FQ71" i="4"/>
  <c r="GC71" i="4" s="1"/>
  <c r="FO71" i="4"/>
  <c r="FM71" i="4"/>
  <c r="FN71" i="4" s="1"/>
  <c r="FP71" i="4" s="1"/>
  <c r="FK71" i="4"/>
  <c r="O71" i="4"/>
  <c r="L71" i="4"/>
  <c r="IQ70" i="4"/>
  <c r="IF70" i="4"/>
  <c r="ID70" i="4"/>
  <c r="IB70" i="4"/>
  <c r="HY70" i="4"/>
  <c r="HV70" i="4"/>
  <c r="HJ70" i="4"/>
  <c r="N76" i="4" s="1"/>
  <c r="GR70" i="4"/>
  <c r="GP70" i="4"/>
  <c r="GM70" i="4"/>
  <c r="GL70" i="4"/>
  <c r="GC70" i="4"/>
  <c r="GB70" i="4"/>
  <c r="FQ70" i="4"/>
  <c r="FO70" i="4"/>
  <c r="FM70" i="4"/>
  <c r="FN70" i="4" s="1"/>
  <c r="FP70" i="4" s="1"/>
  <c r="FK70" i="4"/>
  <c r="O70" i="4"/>
  <c r="IQ69" i="4"/>
  <c r="IF69" i="4"/>
  <c r="ID69" i="4"/>
  <c r="IB69" i="4"/>
  <c r="HY69" i="4"/>
  <c r="HV69" i="4" s="1"/>
  <c r="J74" i="4" s="1"/>
  <c r="L74" i="4" s="1"/>
  <c r="GR69" i="4"/>
  <c r="HJ69" i="4" s="1"/>
  <c r="N75" i="4" s="1"/>
  <c r="GP69" i="4"/>
  <c r="GM69" i="4"/>
  <c r="GN69" i="4" s="1"/>
  <c r="GO69" i="4" s="1"/>
  <c r="GQ69" i="4" s="1"/>
  <c r="GL69" i="4"/>
  <c r="GC69" i="4"/>
  <c r="FQ69" i="4"/>
  <c r="GB69" i="4" s="1"/>
  <c r="FO69" i="4"/>
  <c r="FK69" i="4"/>
  <c r="FM69" i="4" s="1"/>
  <c r="FN69" i="4" s="1"/>
  <c r="O69" i="4"/>
  <c r="IQ68" i="4"/>
  <c r="IF68" i="4"/>
  <c r="ID68" i="4"/>
  <c r="IB68" i="4"/>
  <c r="HY68" i="4"/>
  <c r="HV68" i="4" s="1"/>
  <c r="J73" i="4" s="1"/>
  <c r="L73" i="4" s="1"/>
  <c r="GR68" i="4"/>
  <c r="HJ68" i="4" s="1"/>
  <c r="N74" i="4" s="1"/>
  <c r="GP68" i="4"/>
  <c r="GQ68" i="4" s="1"/>
  <c r="GN68" i="4"/>
  <c r="GO68" i="4" s="1"/>
  <c r="GM68" i="4"/>
  <c r="GL68" i="4"/>
  <c r="GE68" i="4"/>
  <c r="GA68" i="4"/>
  <c r="FQ68" i="4"/>
  <c r="GC68" i="4" s="1"/>
  <c r="FP68" i="4"/>
  <c r="FO68" i="4"/>
  <c r="FK68" i="4"/>
  <c r="FM68" i="4" s="1"/>
  <c r="FN68" i="4" s="1"/>
  <c r="O68" i="4"/>
  <c r="IQ67" i="4"/>
  <c r="IF67" i="4"/>
  <c r="ID67" i="4"/>
  <c r="IB67" i="4"/>
  <c r="HY67" i="4"/>
  <c r="HV67" i="4"/>
  <c r="HJ67" i="4"/>
  <c r="N73" i="4" s="1"/>
  <c r="GR67" i="4"/>
  <c r="GP67" i="4"/>
  <c r="GM67" i="4"/>
  <c r="GL67" i="4"/>
  <c r="GN67" i="4" s="1"/>
  <c r="GO67" i="4" s="1"/>
  <c r="GA67" i="4"/>
  <c r="FQ67" i="4"/>
  <c r="GC67" i="4" s="1"/>
  <c r="FP67" i="4"/>
  <c r="FO67" i="4"/>
  <c r="FK67" i="4"/>
  <c r="FM67" i="4" s="1"/>
  <c r="FN67" i="4" s="1"/>
  <c r="O67" i="4"/>
  <c r="IQ66" i="4"/>
  <c r="IF66" i="4"/>
  <c r="ID66" i="4"/>
  <c r="IB66" i="4"/>
  <c r="HY66" i="4"/>
  <c r="HV66" i="4"/>
  <c r="J71" i="4" s="1"/>
  <c r="HJ66" i="4"/>
  <c r="N72" i="4" s="1"/>
  <c r="GR66" i="4"/>
  <c r="GP66" i="4"/>
  <c r="GM66" i="4"/>
  <c r="GL66" i="4"/>
  <c r="GN66" i="4" s="1"/>
  <c r="GO66" i="4" s="1"/>
  <c r="GQ66" i="4" s="1"/>
  <c r="GC66" i="4"/>
  <c r="FQ66" i="4"/>
  <c r="FO66" i="4"/>
  <c r="FM66" i="4"/>
  <c r="FN66" i="4" s="1"/>
  <c r="FK66" i="4"/>
  <c r="O66" i="4"/>
  <c r="N66" i="4"/>
  <c r="IQ65" i="4"/>
  <c r="IF65" i="4"/>
  <c r="ID65" i="4"/>
  <c r="IB65" i="4"/>
  <c r="HY65" i="4"/>
  <c r="HV65" i="4" s="1"/>
  <c r="J70" i="4" s="1"/>
  <c r="L70" i="4" s="1"/>
  <c r="GV65" i="4"/>
  <c r="GZ65" i="4" s="1"/>
  <c r="HH65" i="4" s="1"/>
  <c r="GR65" i="4"/>
  <c r="HJ65" i="4" s="1"/>
  <c r="N71" i="4" s="1"/>
  <c r="GP65" i="4"/>
  <c r="GN65" i="4"/>
  <c r="GO65" i="4" s="1"/>
  <c r="GQ65" i="4" s="1"/>
  <c r="GM65" i="4"/>
  <c r="GL65" i="4"/>
  <c r="GE65" i="4"/>
  <c r="GD65" i="4"/>
  <c r="M71" i="4" s="1"/>
  <c r="GC65" i="4"/>
  <c r="GA65" i="4"/>
  <c r="FQ65" i="4"/>
  <c r="GB65" i="4" s="1"/>
  <c r="FO65" i="4"/>
  <c r="FP65" i="4" s="1"/>
  <c r="FN65" i="4"/>
  <c r="FK65" i="4"/>
  <c r="FM65" i="4" s="1"/>
  <c r="O65" i="4"/>
  <c r="N65" i="4"/>
  <c r="IQ64" i="4"/>
  <c r="IF64" i="4"/>
  <c r="ID64" i="4"/>
  <c r="IB64" i="4"/>
  <c r="HY64" i="4"/>
  <c r="HV64" i="4" s="1"/>
  <c r="J69" i="4" s="1"/>
  <c r="L69" i="4" s="1"/>
  <c r="GV64" i="4"/>
  <c r="GZ64" i="4" s="1"/>
  <c r="HH64" i="4" s="1"/>
  <c r="GR64" i="4"/>
  <c r="HJ64" i="4" s="1"/>
  <c r="N70" i="4" s="1"/>
  <c r="GP64" i="4"/>
  <c r="GQ64" i="4" s="1"/>
  <c r="GO64" i="4"/>
  <c r="GN64" i="4"/>
  <c r="GM64" i="4"/>
  <c r="GL64" i="4"/>
  <c r="GE64" i="4"/>
  <c r="GA64" i="4"/>
  <c r="FQ64" i="4"/>
  <c r="GC64" i="4" s="1"/>
  <c r="FO64" i="4"/>
  <c r="FP64" i="4" s="1"/>
  <c r="FK64" i="4"/>
  <c r="FM64" i="4" s="1"/>
  <c r="FN64" i="4" s="1"/>
  <c r="O64" i="4"/>
  <c r="J64" i="4"/>
  <c r="L64" i="4" s="1"/>
  <c r="IQ63" i="4"/>
  <c r="IF63" i="4"/>
  <c r="ID63" i="4"/>
  <c r="IB63" i="4"/>
  <c r="J68" i="4" s="1"/>
  <c r="L68" i="4" s="1"/>
  <c r="HY63" i="4"/>
  <c r="HV63" i="4"/>
  <c r="HJ63" i="4"/>
  <c r="N69" i="4" s="1"/>
  <c r="GR63" i="4"/>
  <c r="GP63" i="4"/>
  <c r="GQ63" i="4" s="1"/>
  <c r="GM63" i="4"/>
  <c r="GL63" i="4"/>
  <c r="GN63" i="4" s="1"/>
  <c r="GO63" i="4" s="1"/>
  <c r="GE63" i="4"/>
  <c r="FQ63" i="4"/>
  <c r="GC63" i="4" s="1"/>
  <c r="FO63" i="4"/>
  <c r="FM63" i="4"/>
  <c r="FN63" i="4" s="1"/>
  <c r="FP63" i="4" s="1"/>
  <c r="FK63" i="4"/>
  <c r="O63" i="4"/>
  <c r="L63" i="4"/>
  <c r="IQ62" i="4"/>
  <c r="IF62" i="4"/>
  <c r="ID62" i="4"/>
  <c r="IB62" i="4"/>
  <c r="HY62" i="4"/>
  <c r="HV62" i="4"/>
  <c r="HJ62" i="4"/>
  <c r="N68" i="4" s="1"/>
  <c r="GR62" i="4"/>
  <c r="GQ62" i="4"/>
  <c r="GP62" i="4"/>
  <c r="GM62" i="4"/>
  <c r="GL62" i="4"/>
  <c r="GN62" i="4" s="1"/>
  <c r="GO62" i="4" s="1"/>
  <c r="GC62" i="4"/>
  <c r="FQ62" i="4"/>
  <c r="FO62" i="4"/>
  <c r="FM62" i="4"/>
  <c r="FN62" i="4" s="1"/>
  <c r="FK62" i="4"/>
  <c r="O62" i="4"/>
  <c r="IQ61" i="4"/>
  <c r="IF61" i="4"/>
  <c r="ID61" i="4"/>
  <c r="IB61" i="4"/>
  <c r="HY61" i="4"/>
  <c r="HV61" i="4" s="1"/>
  <c r="J66" i="4" s="1"/>
  <c r="L66" i="4" s="1"/>
  <c r="GU61" i="4"/>
  <c r="GY61" i="4" s="1"/>
  <c r="HG61" i="4" s="1"/>
  <c r="GR61" i="4"/>
  <c r="HJ61" i="4" s="1"/>
  <c r="N67" i="4" s="1"/>
  <c r="GP61" i="4"/>
  <c r="GM61" i="4"/>
  <c r="GN61" i="4" s="1"/>
  <c r="GO61" i="4" s="1"/>
  <c r="GQ61" i="4" s="1"/>
  <c r="GL61" i="4"/>
  <c r="GE61" i="4"/>
  <c r="GC61" i="4"/>
  <c r="GD61" i="4" s="1"/>
  <c r="M67" i="4" s="1"/>
  <c r="GA61" i="4"/>
  <c r="FS61" i="4"/>
  <c r="FV61" i="4" s="1"/>
  <c r="FQ61" i="4"/>
  <c r="GB61" i="4" s="1"/>
  <c r="FO61" i="4"/>
  <c r="FP61" i="4" s="1"/>
  <c r="FN61" i="4"/>
  <c r="FK61" i="4"/>
  <c r="FM61" i="4" s="1"/>
  <c r="O61" i="4"/>
  <c r="N61" i="4"/>
  <c r="IQ60" i="4"/>
  <c r="IF60" i="4"/>
  <c r="ID60" i="4"/>
  <c r="IB60" i="4"/>
  <c r="HY60" i="4"/>
  <c r="HV60" i="4" s="1"/>
  <c r="J65" i="4" s="1"/>
  <c r="L65" i="4" s="1"/>
  <c r="GR60" i="4"/>
  <c r="HJ60" i="4" s="1"/>
  <c r="GP60" i="4"/>
  <c r="GN60" i="4"/>
  <c r="GO60" i="4" s="1"/>
  <c r="GM60" i="4"/>
  <c r="GL60" i="4"/>
  <c r="GE60" i="4"/>
  <c r="GA60" i="4"/>
  <c r="FQ60" i="4"/>
  <c r="GC60" i="4" s="1"/>
  <c r="FO60" i="4"/>
  <c r="FP60" i="4" s="1"/>
  <c r="FK60" i="4"/>
  <c r="FM60" i="4" s="1"/>
  <c r="FN60" i="4" s="1"/>
  <c r="O60" i="4"/>
  <c r="J60" i="4"/>
  <c r="L60" i="4" s="1"/>
  <c r="IQ59" i="4"/>
  <c r="IF59" i="4"/>
  <c r="ID59" i="4"/>
  <c r="IB59" i="4"/>
  <c r="HY59" i="4"/>
  <c r="HV59" i="4"/>
  <c r="HJ59" i="4"/>
  <c r="GR59" i="4"/>
  <c r="GP59" i="4"/>
  <c r="GQ59" i="4" s="1"/>
  <c r="GO59" i="4"/>
  <c r="GM59" i="4"/>
  <c r="GL59" i="4"/>
  <c r="GN59" i="4" s="1"/>
  <c r="GE59" i="4"/>
  <c r="FQ59" i="4"/>
  <c r="FO59" i="4"/>
  <c r="FM59" i="4"/>
  <c r="FN59" i="4" s="1"/>
  <c r="FP59" i="4" s="1"/>
  <c r="FT59" i="4" s="1"/>
  <c r="FW59" i="4" s="1"/>
  <c r="FK59" i="4"/>
  <c r="O59" i="4"/>
  <c r="IQ58" i="4"/>
  <c r="IF58" i="4"/>
  <c r="ID58" i="4"/>
  <c r="IB58" i="4"/>
  <c r="HY58" i="4"/>
  <c r="HV58" i="4"/>
  <c r="J63" i="4" s="1"/>
  <c r="HJ58" i="4"/>
  <c r="N64" i="4" s="1"/>
  <c r="GR58" i="4"/>
  <c r="GP58" i="4"/>
  <c r="GM58" i="4"/>
  <c r="GL58" i="4"/>
  <c r="GB58" i="4"/>
  <c r="FQ58" i="4"/>
  <c r="FO58" i="4"/>
  <c r="FM58" i="4"/>
  <c r="FN58" i="4" s="1"/>
  <c r="FK58" i="4"/>
  <c r="O58" i="4"/>
  <c r="IQ57" i="4"/>
  <c r="IF57" i="4"/>
  <c r="ID57" i="4"/>
  <c r="IB57" i="4"/>
  <c r="HY57" i="4"/>
  <c r="HV57" i="4"/>
  <c r="J62" i="4" s="1"/>
  <c r="L62" i="4" s="1"/>
  <c r="GR57" i="4"/>
  <c r="HJ57" i="4" s="1"/>
  <c r="N63" i="4" s="1"/>
  <c r="GQ57" i="4"/>
  <c r="GP57" i="4"/>
  <c r="GM57" i="4"/>
  <c r="GN57" i="4" s="1"/>
  <c r="GO57" i="4" s="1"/>
  <c r="GL57" i="4"/>
  <c r="GE57" i="4"/>
  <c r="GC57" i="4"/>
  <c r="GA57" i="4"/>
  <c r="FQ57" i="4"/>
  <c r="GB57" i="4" s="1"/>
  <c r="GD57" i="4" s="1"/>
  <c r="M63" i="4" s="1"/>
  <c r="FO57" i="4"/>
  <c r="FK57" i="4"/>
  <c r="FM57" i="4" s="1"/>
  <c r="FN57" i="4" s="1"/>
  <c r="O57" i="4"/>
  <c r="IQ56" i="4"/>
  <c r="IF56" i="4"/>
  <c r="ID56" i="4"/>
  <c r="IB56" i="4"/>
  <c r="HY56" i="4"/>
  <c r="HV56" i="4" s="1"/>
  <c r="J61" i="4" s="1"/>
  <c r="L61" i="4" s="1"/>
  <c r="GR56" i="4"/>
  <c r="HJ56" i="4" s="1"/>
  <c r="N62" i="4" s="1"/>
  <c r="GP56" i="4"/>
  <c r="GN56" i="4"/>
  <c r="GO56" i="4" s="1"/>
  <c r="GM56" i="4"/>
  <c r="GL56" i="4"/>
  <c r="GE56" i="4"/>
  <c r="GA56" i="4"/>
  <c r="FS56" i="4"/>
  <c r="FV56" i="4" s="1"/>
  <c r="FQ56" i="4"/>
  <c r="GC56" i="4" s="1"/>
  <c r="FO56" i="4"/>
  <c r="FP56" i="4" s="1"/>
  <c r="FK56" i="4"/>
  <c r="FM56" i="4" s="1"/>
  <c r="FN56" i="4" s="1"/>
  <c r="O56" i="4"/>
  <c r="IQ55" i="4"/>
  <c r="IF55" i="4"/>
  <c r="ID55" i="4"/>
  <c r="IB55" i="4"/>
  <c r="HY55" i="4"/>
  <c r="HV55" i="4"/>
  <c r="HJ55" i="4"/>
  <c r="GR55" i="4"/>
  <c r="GP55" i="4"/>
  <c r="GO55" i="4"/>
  <c r="GM55" i="4"/>
  <c r="GL55" i="4"/>
  <c r="GN55" i="4" s="1"/>
  <c r="GB55" i="4"/>
  <c r="GA55" i="4"/>
  <c r="FQ55" i="4"/>
  <c r="FP55" i="4"/>
  <c r="FO55" i="4"/>
  <c r="FK55" i="4"/>
  <c r="FM55" i="4" s="1"/>
  <c r="FN55" i="4" s="1"/>
  <c r="O55" i="4"/>
  <c r="IQ54" i="4"/>
  <c r="IF54" i="4"/>
  <c r="ID54" i="4"/>
  <c r="IB54" i="4"/>
  <c r="HY54" i="4"/>
  <c r="HV54" i="4"/>
  <c r="J59" i="4" s="1"/>
  <c r="L59" i="4" s="1"/>
  <c r="HJ54" i="4"/>
  <c r="N60" i="4" s="1"/>
  <c r="GR54" i="4"/>
  <c r="GP54" i="4"/>
  <c r="GM54" i="4"/>
  <c r="GL54" i="4"/>
  <c r="GN54" i="4" s="1"/>
  <c r="GO54" i="4" s="1"/>
  <c r="FQ54" i="4"/>
  <c r="FO54" i="4"/>
  <c r="FP54" i="4" s="1"/>
  <c r="FN54" i="4"/>
  <c r="FM54" i="4"/>
  <c r="FK54" i="4"/>
  <c r="O54" i="4"/>
  <c r="N54" i="4"/>
  <c r="IQ53" i="4"/>
  <c r="IF53" i="4"/>
  <c r="ID53" i="4"/>
  <c r="IB53" i="4"/>
  <c r="HY53" i="4"/>
  <c r="HV53" i="4"/>
  <c r="J58" i="4" s="1"/>
  <c r="L58" i="4" s="1"/>
  <c r="GR53" i="4"/>
  <c r="HJ53" i="4" s="1"/>
  <c r="N59" i="4" s="1"/>
  <c r="GQ53" i="4"/>
  <c r="GP53" i="4"/>
  <c r="GM53" i="4"/>
  <c r="GN53" i="4" s="1"/>
  <c r="GO53" i="4" s="1"/>
  <c r="GL53" i="4"/>
  <c r="GC53" i="4"/>
  <c r="FS53" i="4"/>
  <c r="FV53" i="4" s="1"/>
  <c r="FQ53" i="4"/>
  <c r="GB53" i="4" s="1"/>
  <c r="FO53" i="4"/>
  <c r="FP53" i="4" s="1"/>
  <c r="FN53" i="4"/>
  <c r="FK53" i="4"/>
  <c r="FM53" i="4" s="1"/>
  <c r="O53" i="4"/>
  <c r="N53" i="4"/>
  <c r="IQ52" i="4"/>
  <c r="IF52" i="4"/>
  <c r="ID52" i="4"/>
  <c r="IB52" i="4"/>
  <c r="J57" i="4" s="1"/>
  <c r="L57" i="4" s="1"/>
  <c r="HY52" i="4"/>
  <c r="HV52" i="4" s="1"/>
  <c r="GR52" i="4"/>
  <c r="HJ52" i="4" s="1"/>
  <c r="N58" i="4" s="1"/>
  <c r="GP52" i="4"/>
  <c r="GN52" i="4"/>
  <c r="GO52" i="4" s="1"/>
  <c r="GM52" i="4"/>
  <c r="GL52" i="4"/>
  <c r="GE52" i="4"/>
  <c r="GA52" i="4"/>
  <c r="FQ52" i="4"/>
  <c r="GC52" i="4" s="1"/>
  <c r="FO52" i="4"/>
  <c r="FP52" i="4" s="1"/>
  <c r="FK52" i="4"/>
  <c r="FM52" i="4" s="1"/>
  <c r="FN52" i="4" s="1"/>
  <c r="O52" i="4"/>
  <c r="IQ51" i="4"/>
  <c r="IF51" i="4"/>
  <c r="ID51" i="4"/>
  <c r="IB51" i="4"/>
  <c r="HY51" i="4"/>
  <c r="HV51" i="4" s="1"/>
  <c r="J56" i="4" s="1"/>
  <c r="L56" i="4" s="1"/>
  <c r="HJ51" i="4"/>
  <c r="N57" i="4" s="1"/>
  <c r="GR51" i="4"/>
  <c r="GP51" i="4"/>
  <c r="GO51" i="4"/>
  <c r="GM51" i="4"/>
  <c r="GL51" i="4"/>
  <c r="GN51" i="4" s="1"/>
  <c r="GB51" i="4"/>
  <c r="GA51" i="4"/>
  <c r="FQ51" i="4"/>
  <c r="FO51" i="4"/>
  <c r="FK51" i="4"/>
  <c r="FM51" i="4" s="1"/>
  <c r="FN51" i="4" s="1"/>
  <c r="FP51" i="4" s="1"/>
  <c r="O51" i="4"/>
  <c r="IQ50" i="4"/>
  <c r="IF50" i="4"/>
  <c r="ID50" i="4"/>
  <c r="IB50" i="4"/>
  <c r="HY50" i="4"/>
  <c r="HV50" i="4"/>
  <c r="J55" i="4" s="1"/>
  <c r="L55" i="4" s="1"/>
  <c r="HJ50" i="4"/>
  <c r="N56" i="4" s="1"/>
  <c r="GR50" i="4"/>
  <c r="GP50" i="4"/>
  <c r="GM50" i="4"/>
  <c r="GL50" i="4"/>
  <c r="GN50" i="4" s="1"/>
  <c r="GO50" i="4" s="1"/>
  <c r="GQ50" i="4" s="1"/>
  <c r="FQ50" i="4"/>
  <c r="FO50" i="4"/>
  <c r="FN50" i="4"/>
  <c r="FM50" i="4"/>
  <c r="FK50" i="4"/>
  <c r="O50" i="4"/>
  <c r="N50" i="4"/>
  <c r="IQ49" i="4"/>
  <c r="IF49" i="4"/>
  <c r="ID49" i="4"/>
  <c r="IB49" i="4"/>
  <c r="HY49" i="4"/>
  <c r="HV49" i="4"/>
  <c r="J54" i="4" s="1"/>
  <c r="L54" i="4" s="1"/>
  <c r="GR49" i="4"/>
  <c r="HJ49" i="4" s="1"/>
  <c r="N55" i="4" s="1"/>
  <c r="GQ49" i="4"/>
  <c r="GP49" i="4"/>
  <c r="GM49" i="4"/>
  <c r="GN49" i="4" s="1"/>
  <c r="GO49" i="4" s="1"/>
  <c r="GL49" i="4"/>
  <c r="GC49" i="4"/>
  <c r="FQ49" i="4"/>
  <c r="GB49" i="4" s="1"/>
  <c r="FO49" i="4"/>
  <c r="FP49" i="4" s="1"/>
  <c r="FN49" i="4"/>
  <c r="FK49" i="4"/>
  <c r="FM49" i="4" s="1"/>
  <c r="O49" i="4"/>
  <c r="N49" i="4"/>
  <c r="J49" i="4"/>
  <c r="L49" i="4" s="1"/>
  <c r="IQ48" i="4"/>
  <c r="IF48" i="4"/>
  <c r="ID48" i="4"/>
  <c r="IB48" i="4"/>
  <c r="J53" i="4" s="1"/>
  <c r="L53" i="4" s="1"/>
  <c r="HY48" i="4"/>
  <c r="HV48" i="4" s="1"/>
  <c r="GR48" i="4"/>
  <c r="HJ48" i="4" s="1"/>
  <c r="GP48" i="4"/>
  <c r="GO48" i="4"/>
  <c r="GN48" i="4"/>
  <c r="GM48" i="4"/>
  <c r="GL48" i="4"/>
  <c r="GE48" i="4"/>
  <c r="GA48" i="4"/>
  <c r="FQ48" i="4"/>
  <c r="GC48" i="4" s="1"/>
  <c r="FO48" i="4"/>
  <c r="FK48" i="4"/>
  <c r="FM48" i="4" s="1"/>
  <c r="FN48" i="4" s="1"/>
  <c r="O48" i="4"/>
  <c r="IQ47" i="4"/>
  <c r="IF47" i="4"/>
  <c r="ID47" i="4"/>
  <c r="IB47" i="4"/>
  <c r="HY47" i="4"/>
  <c r="HV47" i="4" s="1"/>
  <c r="J52" i="4" s="1"/>
  <c r="L52" i="4" s="1"/>
  <c r="HJ47" i="4"/>
  <c r="GR47" i="4"/>
  <c r="GP47" i="4"/>
  <c r="GO47" i="4"/>
  <c r="GM47" i="4"/>
  <c r="GL47" i="4"/>
  <c r="GN47" i="4" s="1"/>
  <c r="FQ47" i="4"/>
  <c r="FO47" i="4"/>
  <c r="FK47" i="4"/>
  <c r="FM47" i="4" s="1"/>
  <c r="FN47" i="4" s="1"/>
  <c r="FP47" i="4" s="1"/>
  <c r="O47" i="4"/>
  <c r="IQ46" i="4"/>
  <c r="IF46" i="4"/>
  <c r="ID46" i="4"/>
  <c r="IB46" i="4"/>
  <c r="HY46" i="4"/>
  <c r="HV46" i="4"/>
  <c r="J51" i="4" s="1"/>
  <c r="L51" i="4" s="1"/>
  <c r="HJ46" i="4"/>
  <c r="N52" i="4" s="1"/>
  <c r="GR46" i="4"/>
  <c r="GP46" i="4"/>
  <c r="GM46" i="4"/>
  <c r="GL46" i="4"/>
  <c r="GC46" i="4"/>
  <c r="FQ46" i="4"/>
  <c r="FO46" i="4"/>
  <c r="FN46" i="4"/>
  <c r="FM46" i="4"/>
  <c r="FK46" i="4"/>
  <c r="O46" i="4"/>
  <c r="N46" i="4"/>
  <c r="IQ45" i="4"/>
  <c r="IF45" i="4"/>
  <c r="ID45" i="4"/>
  <c r="IB45" i="4"/>
  <c r="HY45" i="4"/>
  <c r="HV45" i="4"/>
  <c r="J50" i="4" s="1"/>
  <c r="L50" i="4" s="1"/>
  <c r="GR45" i="4"/>
  <c r="HJ45" i="4" s="1"/>
  <c r="N51" i="4" s="1"/>
  <c r="GQ45" i="4"/>
  <c r="GP45" i="4"/>
  <c r="GM45" i="4"/>
  <c r="GN45" i="4" s="1"/>
  <c r="GO45" i="4" s="1"/>
  <c r="GL45" i="4"/>
  <c r="GC45" i="4"/>
  <c r="FQ45" i="4"/>
  <c r="GB45" i="4" s="1"/>
  <c r="FO45" i="4"/>
  <c r="FP45" i="4" s="1"/>
  <c r="FN45" i="4"/>
  <c r="FM45" i="4"/>
  <c r="FK45" i="4"/>
  <c r="O45" i="4"/>
  <c r="N45" i="4"/>
  <c r="IQ44" i="4"/>
  <c r="IF44" i="4"/>
  <c r="ID44" i="4"/>
  <c r="IB44" i="4"/>
  <c r="HY44" i="4"/>
  <c r="HV44" i="4" s="1"/>
  <c r="GR44" i="4"/>
  <c r="HJ44" i="4" s="1"/>
  <c r="GP44" i="4"/>
  <c r="GQ44" i="4" s="1"/>
  <c r="GO44" i="4"/>
  <c r="GN44" i="4"/>
  <c r="GM44" i="4"/>
  <c r="GL44" i="4"/>
  <c r="GE44" i="4"/>
  <c r="GA44" i="4"/>
  <c r="FQ44" i="4"/>
  <c r="GC44" i="4" s="1"/>
  <c r="FO44" i="4"/>
  <c r="FP44" i="4" s="1"/>
  <c r="FT44" i="4" s="1"/>
  <c r="FW44" i="4" s="1"/>
  <c r="FK44" i="4"/>
  <c r="FM44" i="4" s="1"/>
  <c r="FN44" i="4" s="1"/>
  <c r="O44" i="4"/>
  <c r="IQ43" i="4"/>
  <c r="IF43" i="4"/>
  <c r="ID43" i="4"/>
  <c r="IB43" i="4"/>
  <c r="J48" i="4" s="1"/>
  <c r="L48" i="4" s="1"/>
  <c r="HY43" i="4"/>
  <c r="HV43" i="4" s="1"/>
  <c r="HJ43" i="4"/>
  <c r="GR43" i="4"/>
  <c r="GP43" i="4"/>
  <c r="GO43" i="4"/>
  <c r="GM43" i="4"/>
  <c r="GL43" i="4"/>
  <c r="GN43" i="4" s="1"/>
  <c r="GE43" i="4"/>
  <c r="GB43" i="4"/>
  <c r="FQ43" i="4"/>
  <c r="FO43" i="4"/>
  <c r="FM43" i="4"/>
  <c r="FN43" i="4" s="1"/>
  <c r="FP43" i="4" s="1"/>
  <c r="FK43" i="4"/>
  <c r="O43" i="4"/>
  <c r="IQ42" i="4"/>
  <c r="IF42" i="4"/>
  <c r="ID42" i="4"/>
  <c r="IB42" i="4"/>
  <c r="HY42" i="4"/>
  <c r="HV42" i="4"/>
  <c r="HJ42" i="4"/>
  <c r="N48" i="4" s="1"/>
  <c r="GR42" i="4"/>
  <c r="GP42" i="4"/>
  <c r="GM42" i="4"/>
  <c r="GL42" i="4"/>
  <c r="GB42" i="4"/>
  <c r="FQ42" i="4"/>
  <c r="FO42" i="4"/>
  <c r="FM42" i="4"/>
  <c r="FN42" i="4" s="1"/>
  <c r="FK42" i="4"/>
  <c r="O42" i="4"/>
  <c r="IQ41" i="4"/>
  <c r="IF41" i="4"/>
  <c r="ID41" i="4"/>
  <c r="IB41" i="4"/>
  <c r="HY41" i="4"/>
  <c r="HV41" i="4"/>
  <c r="J46" i="4" s="1"/>
  <c r="L46" i="4" s="1"/>
  <c r="GR41" i="4"/>
  <c r="HJ41" i="4" s="1"/>
  <c r="N47" i="4" s="1"/>
  <c r="GQ41" i="4"/>
  <c r="GP41" i="4"/>
  <c r="GM41" i="4"/>
  <c r="GN41" i="4" s="1"/>
  <c r="GO41" i="4" s="1"/>
  <c r="GL41" i="4"/>
  <c r="GC41" i="4"/>
  <c r="FQ41" i="4"/>
  <c r="GB41" i="4" s="1"/>
  <c r="FO41" i="4"/>
  <c r="FK41" i="4"/>
  <c r="FM41" i="4" s="1"/>
  <c r="FN41" i="4" s="1"/>
  <c r="O41" i="4"/>
  <c r="N41" i="4"/>
  <c r="IQ40" i="4"/>
  <c r="IF40" i="4"/>
  <c r="ID40" i="4"/>
  <c r="IB40" i="4"/>
  <c r="HY40" i="4"/>
  <c r="HV40" i="4" s="1"/>
  <c r="J45" i="4" s="1"/>
  <c r="L45" i="4" s="1"/>
  <c r="GV40" i="4"/>
  <c r="GZ40" i="4" s="1"/>
  <c r="HH40" i="4" s="1"/>
  <c r="GR40" i="4"/>
  <c r="HJ40" i="4" s="1"/>
  <c r="GP40" i="4"/>
  <c r="GQ40" i="4" s="1"/>
  <c r="GO40" i="4"/>
  <c r="GN40" i="4"/>
  <c r="GM40" i="4"/>
  <c r="GL40" i="4"/>
  <c r="GE40" i="4"/>
  <c r="GA40" i="4"/>
  <c r="FQ40" i="4"/>
  <c r="GC40" i="4" s="1"/>
  <c r="FO40" i="4"/>
  <c r="FP40" i="4" s="1"/>
  <c r="FK40" i="4"/>
  <c r="FM40" i="4" s="1"/>
  <c r="FN40" i="4" s="1"/>
  <c r="O40" i="4"/>
  <c r="J40" i="4"/>
  <c r="L40" i="4" s="1"/>
  <c r="IQ39" i="4"/>
  <c r="IF39" i="4"/>
  <c r="ID39" i="4"/>
  <c r="IB39" i="4"/>
  <c r="J44" i="4" s="1"/>
  <c r="L44" i="4" s="1"/>
  <c r="HY39" i="4"/>
  <c r="HV39" i="4" s="1"/>
  <c r="HJ39" i="4"/>
  <c r="GR39" i="4"/>
  <c r="GP39" i="4"/>
  <c r="GQ39" i="4" s="1"/>
  <c r="GO39" i="4"/>
  <c r="GM39" i="4"/>
  <c r="GL39" i="4"/>
  <c r="GN39" i="4" s="1"/>
  <c r="GE39" i="4"/>
  <c r="FQ39" i="4"/>
  <c r="FO39" i="4"/>
  <c r="FM39" i="4"/>
  <c r="FN39" i="4" s="1"/>
  <c r="FP39" i="4" s="1"/>
  <c r="FT39" i="4" s="1"/>
  <c r="FW39" i="4" s="1"/>
  <c r="FK39" i="4"/>
  <c r="O39" i="4"/>
  <c r="IQ38" i="4"/>
  <c r="IF38" i="4"/>
  <c r="ID38" i="4"/>
  <c r="IB38" i="4"/>
  <c r="HY38" i="4"/>
  <c r="HV38" i="4"/>
  <c r="HJ38" i="4"/>
  <c r="N44" i="4" s="1"/>
  <c r="GR38" i="4"/>
  <c r="GP38" i="4"/>
  <c r="GM38" i="4"/>
  <c r="GL38" i="4"/>
  <c r="GB38" i="4"/>
  <c r="FQ38" i="4"/>
  <c r="FO38" i="4"/>
  <c r="FM38" i="4"/>
  <c r="FN38" i="4" s="1"/>
  <c r="FK38" i="4"/>
  <c r="O38" i="4"/>
  <c r="IQ37" i="4"/>
  <c r="IF37" i="4"/>
  <c r="ID37" i="4"/>
  <c r="IB37" i="4"/>
  <c r="HY37" i="4"/>
  <c r="HV37" i="4"/>
  <c r="J42" i="4" s="1"/>
  <c r="L42" i="4" s="1"/>
  <c r="GR37" i="4"/>
  <c r="HJ37" i="4" s="1"/>
  <c r="N43" i="4" s="1"/>
  <c r="GQ37" i="4"/>
  <c r="GP37" i="4"/>
  <c r="GM37" i="4"/>
  <c r="GN37" i="4" s="1"/>
  <c r="GO37" i="4" s="1"/>
  <c r="GL37" i="4"/>
  <c r="GC37" i="4"/>
  <c r="FQ37" i="4"/>
  <c r="GB37" i="4" s="1"/>
  <c r="FO37" i="4"/>
  <c r="FP37" i="4" s="1"/>
  <c r="FK37" i="4"/>
  <c r="FM37" i="4" s="1"/>
  <c r="FN37" i="4" s="1"/>
  <c r="O37" i="4"/>
  <c r="N37" i="4"/>
  <c r="IQ36" i="4"/>
  <c r="IF36" i="4"/>
  <c r="ID36" i="4"/>
  <c r="IB36" i="4"/>
  <c r="HY36" i="4"/>
  <c r="HV36" i="4" s="1"/>
  <c r="J41" i="4" s="1"/>
  <c r="L41" i="4" s="1"/>
  <c r="GR36" i="4"/>
  <c r="HJ36" i="4" s="1"/>
  <c r="N42" i="4" s="1"/>
  <c r="GP36" i="4"/>
  <c r="GO36" i="4"/>
  <c r="GN36" i="4"/>
  <c r="GM36" i="4"/>
  <c r="GL36" i="4"/>
  <c r="GE36" i="4"/>
  <c r="GA36" i="4"/>
  <c r="FQ36" i="4"/>
  <c r="GC36" i="4" s="1"/>
  <c r="FP36" i="4"/>
  <c r="FO36" i="4"/>
  <c r="FK36" i="4"/>
  <c r="FM36" i="4" s="1"/>
  <c r="FN36" i="4" s="1"/>
  <c r="O36" i="4"/>
  <c r="IQ35" i="4"/>
  <c r="IF35" i="4"/>
  <c r="ID35" i="4"/>
  <c r="IB35" i="4"/>
  <c r="HY35" i="4"/>
  <c r="HV35" i="4" s="1"/>
  <c r="HJ35" i="4"/>
  <c r="GT35" i="4"/>
  <c r="GX35" i="4" s="1"/>
  <c r="HF35" i="4" s="1"/>
  <c r="GR35" i="4"/>
  <c r="GP35" i="4"/>
  <c r="GQ35" i="4" s="1"/>
  <c r="GO35" i="4"/>
  <c r="GM35" i="4"/>
  <c r="GL35" i="4"/>
  <c r="GN35" i="4" s="1"/>
  <c r="FQ35" i="4"/>
  <c r="FO35" i="4"/>
  <c r="FK35" i="4"/>
  <c r="FM35" i="4" s="1"/>
  <c r="FN35" i="4" s="1"/>
  <c r="FP35" i="4" s="1"/>
  <c r="O35" i="4"/>
  <c r="IQ34" i="4"/>
  <c r="IF34" i="4"/>
  <c r="ID34" i="4"/>
  <c r="IB34" i="4"/>
  <c r="HY34" i="4"/>
  <c r="HV34" i="4"/>
  <c r="HJ34" i="4"/>
  <c r="N40" i="4" s="1"/>
  <c r="GR34" i="4"/>
  <c r="GP34" i="4"/>
  <c r="GM34" i="4"/>
  <c r="GL34" i="4"/>
  <c r="FQ34" i="4"/>
  <c r="FO34" i="4"/>
  <c r="FP34" i="4" s="1"/>
  <c r="FM34" i="4"/>
  <c r="FN34" i="4" s="1"/>
  <c r="FK34" i="4"/>
  <c r="O34" i="4"/>
  <c r="IQ33" i="4"/>
  <c r="IF33" i="4"/>
  <c r="ID33" i="4"/>
  <c r="IB33" i="4"/>
  <c r="HY33" i="4"/>
  <c r="HV33" i="4" s="1"/>
  <c r="J38" i="4" s="1"/>
  <c r="L38" i="4" s="1"/>
  <c r="GR33" i="4"/>
  <c r="HJ33" i="4" s="1"/>
  <c r="N39" i="4" s="1"/>
  <c r="GP33" i="4"/>
  <c r="GM33" i="4"/>
  <c r="GN33" i="4" s="1"/>
  <c r="GO33" i="4" s="1"/>
  <c r="GQ33" i="4" s="1"/>
  <c r="GL33" i="4"/>
  <c r="GC33" i="4"/>
  <c r="FQ33" i="4"/>
  <c r="GB33" i="4" s="1"/>
  <c r="FO33" i="4"/>
  <c r="FP33" i="4" s="1"/>
  <c r="FK33" i="4"/>
  <c r="FM33" i="4" s="1"/>
  <c r="FN33" i="4" s="1"/>
  <c r="O33" i="4"/>
  <c r="IQ32" i="4"/>
  <c r="IF32" i="4"/>
  <c r="ID32" i="4"/>
  <c r="IB32" i="4"/>
  <c r="HY32" i="4"/>
  <c r="HV32" i="4" s="1"/>
  <c r="J37" i="4" s="1"/>
  <c r="L37" i="4" s="1"/>
  <c r="GR32" i="4"/>
  <c r="HJ32" i="4" s="1"/>
  <c r="N38" i="4" s="1"/>
  <c r="GP32" i="4"/>
  <c r="GO32" i="4"/>
  <c r="GN32" i="4"/>
  <c r="GM32" i="4"/>
  <c r="GL32" i="4"/>
  <c r="GE32" i="4"/>
  <c r="GA32" i="4"/>
  <c r="FT32" i="4"/>
  <c r="FW32" i="4" s="1"/>
  <c r="FQ32" i="4"/>
  <c r="GC32" i="4" s="1"/>
  <c r="FP32" i="4"/>
  <c r="FO32" i="4"/>
  <c r="FK32" i="4"/>
  <c r="FM32" i="4" s="1"/>
  <c r="FN32" i="4" s="1"/>
  <c r="O32" i="4"/>
  <c r="IQ31" i="4"/>
  <c r="IF31" i="4"/>
  <c r="ID31" i="4"/>
  <c r="J36" i="4" s="1"/>
  <c r="L36" i="4" s="1"/>
  <c r="IB31" i="4"/>
  <c r="HY31" i="4"/>
  <c r="HV31" i="4" s="1"/>
  <c r="HJ31" i="4"/>
  <c r="GR31" i="4"/>
  <c r="GP31" i="4"/>
  <c r="GO31" i="4"/>
  <c r="GM31" i="4"/>
  <c r="GL31" i="4"/>
  <c r="GN31" i="4" s="1"/>
  <c r="GB31" i="4"/>
  <c r="FQ31" i="4"/>
  <c r="GE31" i="4" s="1"/>
  <c r="FO31" i="4"/>
  <c r="FK31" i="4"/>
  <c r="FM31" i="4" s="1"/>
  <c r="FN31" i="4" s="1"/>
  <c r="FP31" i="4" s="1"/>
  <c r="O31" i="4"/>
  <c r="IQ30" i="4"/>
  <c r="IF30" i="4"/>
  <c r="ID30" i="4"/>
  <c r="IB30" i="4"/>
  <c r="HY30" i="4"/>
  <c r="HV30" i="4"/>
  <c r="HJ30" i="4"/>
  <c r="N36" i="4" s="1"/>
  <c r="GR30" i="4"/>
  <c r="GP30" i="4"/>
  <c r="GM30" i="4"/>
  <c r="GL30" i="4"/>
  <c r="GB30" i="4"/>
  <c r="FT30" i="4"/>
  <c r="FW30" i="4" s="1"/>
  <c r="FQ30" i="4"/>
  <c r="FO30" i="4"/>
  <c r="FP30" i="4" s="1"/>
  <c r="FK30" i="4"/>
  <c r="FM30" i="4" s="1"/>
  <c r="FN30" i="4" s="1"/>
  <c r="O30" i="4"/>
  <c r="J30" i="4"/>
  <c r="L30" i="4" s="1"/>
  <c r="IQ29" i="4"/>
  <c r="IF29" i="4"/>
  <c r="ID29" i="4"/>
  <c r="IB29" i="4"/>
  <c r="HY29" i="4"/>
  <c r="HV29" i="4"/>
  <c r="HJ29" i="4"/>
  <c r="N35" i="4" s="1"/>
  <c r="GR29" i="4"/>
  <c r="GP29" i="4"/>
  <c r="GQ29" i="4" s="1"/>
  <c r="GM29" i="4"/>
  <c r="GL29" i="4"/>
  <c r="GN29" i="4" s="1"/>
  <c r="GO29" i="4" s="1"/>
  <c r="GE29" i="4"/>
  <c r="FT29" i="4"/>
  <c r="FW29" i="4" s="1"/>
  <c r="FQ29" i="4"/>
  <c r="GC29" i="4" s="1"/>
  <c r="FO29" i="4"/>
  <c r="FM29" i="4"/>
  <c r="FN29" i="4" s="1"/>
  <c r="FP29" i="4" s="1"/>
  <c r="FK29" i="4"/>
  <c r="O29" i="4"/>
  <c r="L29" i="4"/>
  <c r="IQ28" i="4"/>
  <c r="IF28" i="4"/>
  <c r="ID28" i="4"/>
  <c r="IB28" i="4"/>
  <c r="HY28" i="4"/>
  <c r="HV28" i="4"/>
  <c r="HJ28" i="4"/>
  <c r="N34" i="4" s="1"/>
  <c r="GR28" i="4"/>
  <c r="GP28" i="4"/>
  <c r="GM28" i="4"/>
  <c r="GL28" i="4"/>
  <c r="FQ28" i="4"/>
  <c r="FO28" i="4"/>
  <c r="FM28" i="4"/>
  <c r="FN28" i="4" s="1"/>
  <c r="FK28" i="4"/>
  <c r="O28" i="4"/>
  <c r="IQ27" i="4"/>
  <c r="IF27" i="4"/>
  <c r="ID27" i="4"/>
  <c r="IB27" i="4"/>
  <c r="HY27" i="4"/>
  <c r="HV27" i="4" s="1"/>
  <c r="J32" i="4" s="1"/>
  <c r="L32" i="4" s="1"/>
  <c r="GR27" i="4"/>
  <c r="HJ27" i="4" s="1"/>
  <c r="N33" i="4" s="1"/>
  <c r="GP27" i="4"/>
  <c r="GM27" i="4"/>
  <c r="GN27" i="4" s="1"/>
  <c r="GO27" i="4" s="1"/>
  <c r="GQ27" i="4" s="1"/>
  <c r="GL27" i="4"/>
  <c r="GE27" i="4"/>
  <c r="GC27" i="4"/>
  <c r="GD27" i="4" s="1"/>
  <c r="M33" i="4" s="1"/>
  <c r="GA27" i="4"/>
  <c r="FQ27" i="4"/>
  <c r="GB27" i="4" s="1"/>
  <c r="FO27" i="4"/>
  <c r="FN27" i="4"/>
  <c r="FK27" i="4"/>
  <c r="FM27" i="4" s="1"/>
  <c r="O27" i="4"/>
  <c r="J27" i="4"/>
  <c r="L27" i="4" s="1"/>
  <c r="IQ26" i="4"/>
  <c r="IF26" i="4"/>
  <c r="ID26" i="4"/>
  <c r="IB26" i="4"/>
  <c r="HY26" i="4"/>
  <c r="HV26" i="4" s="1"/>
  <c r="GR26" i="4"/>
  <c r="HJ26" i="4" s="1"/>
  <c r="N32" i="4" s="1"/>
  <c r="GP26" i="4"/>
  <c r="GN26" i="4"/>
  <c r="GO26" i="4" s="1"/>
  <c r="GM26" i="4"/>
  <c r="GL26" i="4"/>
  <c r="GE26" i="4"/>
  <c r="GA26" i="4"/>
  <c r="FQ26" i="4"/>
  <c r="GC26" i="4" s="1"/>
  <c r="FO26" i="4"/>
  <c r="FK26" i="4"/>
  <c r="FM26" i="4" s="1"/>
  <c r="FN26" i="4" s="1"/>
  <c r="O26" i="4"/>
  <c r="J26" i="4"/>
  <c r="L26" i="4" s="1"/>
  <c r="IQ25" i="4"/>
  <c r="IF25" i="4"/>
  <c r="ID25" i="4"/>
  <c r="IB25" i="4"/>
  <c r="HY25" i="4"/>
  <c r="HV25" i="4"/>
  <c r="HJ25" i="4"/>
  <c r="N31" i="4" s="1"/>
  <c r="GR25" i="4"/>
  <c r="GP25" i="4"/>
  <c r="GO25" i="4"/>
  <c r="GM25" i="4"/>
  <c r="GL25" i="4"/>
  <c r="GN25" i="4" s="1"/>
  <c r="GB25" i="4"/>
  <c r="FQ25" i="4"/>
  <c r="FO25" i="4"/>
  <c r="FK25" i="4"/>
  <c r="FM25" i="4" s="1"/>
  <c r="FN25" i="4" s="1"/>
  <c r="FP25" i="4" s="1"/>
  <c r="O25" i="4"/>
  <c r="IQ24" i="4"/>
  <c r="IF24" i="4"/>
  <c r="ID24" i="4"/>
  <c r="IB24" i="4"/>
  <c r="HY24" i="4"/>
  <c r="HV24" i="4"/>
  <c r="J29" i="4" s="1"/>
  <c r="HJ24" i="4"/>
  <c r="N30" i="4" s="1"/>
  <c r="GR24" i="4"/>
  <c r="GP24" i="4"/>
  <c r="GM24" i="4"/>
  <c r="GL24" i="4"/>
  <c r="FQ24" i="4"/>
  <c r="FO24" i="4"/>
  <c r="FP24" i="4" s="1"/>
  <c r="FN24" i="4"/>
  <c r="FM24" i="4"/>
  <c r="FK24" i="4"/>
  <c r="O24" i="4"/>
  <c r="IQ23" i="4"/>
  <c r="IF23" i="4"/>
  <c r="ID23" i="4"/>
  <c r="IB23" i="4"/>
  <c r="HY23" i="4"/>
  <c r="HV23" i="4"/>
  <c r="J28" i="4" s="1"/>
  <c r="L28" i="4" s="1"/>
  <c r="GR23" i="4"/>
  <c r="HJ23" i="4" s="1"/>
  <c r="N29" i="4" s="1"/>
  <c r="GP23" i="4"/>
  <c r="GM23" i="4"/>
  <c r="GN23" i="4" s="1"/>
  <c r="GO23" i="4" s="1"/>
  <c r="GQ23" i="4" s="1"/>
  <c r="GL23" i="4"/>
  <c r="GE23" i="4"/>
  <c r="GC23" i="4"/>
  <c r="GA23" i="4"/>
  <c r="FQ23" i="4"/>
  <c r="GB23" i="4" s="1"/>
  <c r="GD23" i="4" s="1"/>
  <c r="M29" i="4" s="1"/>
  <c r="FO23" i="4"/>
  <c r="FK23" i="4"/>
  <c r="FM23" i="4" s="1"/>
  <c r="FN23" i="4" s="1"/>
  <c r="O23" i="4"/>
  <c r="IQ22" i="4"/>
  <c r="IF22" i="4"/>
  <c r="ID22" i="4"/>
  <c r="IB22" i="4"/>
  <c r="HY22" i="4"/>
  <c r="HV22" i="4" s="1"/>
  <c r="GR22" i="4"/>
  <c r="HJ22" i="4" s="1"/>
  <c r="N28" i="4" s="1"/>
  <c r="GP22" i="4"/>
  <c r="GN22" i="4"/>
  <c r="GO22" i="4" s="1"/>
  <c r="GM22" i="4"/>
  <c r="GL22" i="4"/>
  <c r="GE22" i="4"/>
  <c r="GA22" i="4"/>
  <c r="FQ22" i="4"/>
  <c r="GC22" i="4" s="1"/>
  <c r="FO22" i="4"/>
  <c r="FK22" i="4"/>
  <c r="FM22" i="4" s="1"/>
  <c r="FN22" i="4" s="1"/>
  <c r="FP22" i="4" s="1"/>
  <c r="O22" i="4"/>
  <c r="IQ21" i="4"/>
  <c r="IF21" i="4"/>
  <c r="ID21" i="4"/>
  <c r="IB21" i="4"/>
  <c r="HY21" i="4"/>
  <c r="HV21" i="4"/>
  <c r="HJ21" i="4"/>
  <c r="N27" i="4" s="1"/>
  <c r="GR21" i="4"/>
  <c r="GP21" i="4"/>
  <c r="GO21" i="4"/>
  <c r="GM21" i="4"/>
  <c r="GL21" i="4"/>
  <c r="GN21" i="4" s="1"/>
  <c r="GA21" i="4"/>
  <c r="FQ21" i="4"/>
  <c r="GC21" i="4" s="1"/>
  <c r="FO21" i="4"/>
  <c r="FK21" i="4"/>
  <c r="FM21" i="4" s="1"/>
  <c r="FN21" i="4" s="1"/>
  <c r="FP21" i="4" s="1"/>
  <c r="O21" i="4"/>
  <c r="IQ20" i="4"/>
  <c r="IF20" i="4"/>
  <c r="ID20" i="4"/>
  <c r="IB20" i="4"/>
  <c r="HY20" i="4"/>
  <c r="HV20" i="4"/>
  <c r="J25" i="4" s="1"/>
  <c r="L25" i="4" s="1"/>
  <c r="HJ20" i="4"/>
  <c r="N26" i="4" s="1"/>
  <c r="GR20" i="4"/>
  <c r="GP20" i="4"/>
  <c r="GM20" i="4"/>
  <c r="GL20" i="4"/>
  <c r="GN20" i="4" s="1"/>
  <c r="GO20" i="4" s="1"/>
  <c r="GQ20" i="4" s="1"/>
  <c r="GC20" i="4"/>
  <c r="FQ20" i="4"/>
  <c r="FO20" i="4"/>
  <c r="FN20" i="4"/>
  <c r="FM20" i="4"/>
  <c r="FK20" i="4"/>
  <c r="O20" i="4"/>
  <c r="IQ19" i="4"/>
  <c r="IF19" i="4"/>
  <c r="ID19" i="4"/>
  <c r="IB19" i="4"/>
  <c r="HY19" i="4"/>
  <c r="HV19" i="4"/>
  <c r="J24" i="4" s="1"/>
  <c r="L24" i="4" s="1"/>
  <c r="HH19" i="4"/>
  <c r="GV19" i="4"/>
  <c r="GZ19" i="4" s="1"/>
  <c r="GR19" i="4"/>
  <c r="HJ19" i="4" s="1"/>
  <c r="N25" i="4" s="1"/>
  <c r="GQ19" i="4"/>
  <c r="GP19" i="4"/>
  <c r="GN19" i="4"/>
  <c r="GO19" i="4" s="1"/>
  <c r="GM19" i="4"/>
  <c r="GL19" i="4"/>
  <c r="GE19" i="4"/>
  <c r="GC19" i="4"/>
  <c r="GA19" i="4"/>
  <c r="FQ19" i="4"/>
  <c r="GB19" i="4" s="1"/>
  <c r="GD19" i="4" s="1"/>
  <c r="M25" i="4" s="1"/>
  <c r="FO19" i="4"/>
  <c r="FK19" i="4"/>
  <c r="FM19" i="4" s="1"/>
  <c r="FN19" i="4" s="1"/>
  <c r="O19" i="4"/>
  <c r="IQ18" i="4"/>
  <c r="IF18" i="4"/>
  <c r="ID18" i="4"/>
  <c r="IB18" i="4"/>
  <c r="HY18" i="4"/>
  <c r="HV18" i="4" s="1"/>
  <c r="J23" i="4" s="1"/>
  <c r="L23" i="4" s="1"/>
  <c r="GR18" i="4"/>
  <c r="HJ18" i="4" s="1"/>
  <c r="N24" i="4" s="1"/>
  <c r="GP18" i="4"/>
  <c r="GQ18" i="4" s="1"/>
  <c r="GO18" i="4"/>
  <c r="GN18" i="4"/>
  <c r="GM18" i="4"/>
  <c r="GL18" i="4"/>
  <c r="GE18" i="4"/>
  <c r="GA18" i="4"/>
  <c r="FQ18" i="4"/>
  <c r="GC18" i="4" s="1"/>
  <c r="FP18" i="4"/>
  <c r="FO18" i="4"/>
  <c r="FK18" i="4"/>
  <c r="FM18" i="4" s="1"/>
  <c r="FN18" i="4" s="1"/>
  <c r="O18" i="4"/>
  <c r="IQ17" i="4"/>
  <c r="IF17" i="4"/>
  <c r="ID17" i="4"/>
  <c r="IB17" i="4"/>
  <c r="HY17" i="4"/>
  <c r="HV17" i="4"/>
  <c r="HJ17" i="4"/>
  <c r="N23" i="4" s="1"/>
  <c r="GR17" i="4"/>
  <c r="GP17" i="4"/>
  <c r="GM17" i="4"/>
  <c r="GL17" i="4"/>
  <c r="GN17" i="4" s="1"/>
  <c r="GO17" i="4" s="1"/>
  <c r="GE17" i="4"/>
  <c r="GA17" i="4"/>
  <c r="FQ17" i="4"/>
  <c r="GC17" i="4" s="1"/>
  <c r="FP17" i="4"/>
  <c r="FO17" i="4"/>
  <c r="FM17" i="4"/>
  <c r="FN17" i="4" s="1"/>
  <c r="FK17" i="4"/>
  <c r="O17" i="4"/>
  <c r="IQ16" i="4"/>
  <c r="IF16" i="4"/>
  <c r="ID16" i="4"/>
  <c r="IB16" i="4"/>
  <c r="HY16" i="4"/>
  <c r="HV16" i="4"/>
  <c r="HJ16" i="4"/>
  <c r="N22" i="4" s="1"/>
  <c r="GR16" i="4"/>
  <c r="GQ16" i="4"/>
  <c r="GP16" i="4"/>
  <c r="GM16" i="4"/>
  <c r="GL16" i="4"/>
  <c r="GN16" i="4" s="1"/>
  <c r="GO16" i="4" s="1"/>
  <c r="GC16" i="4"/>
  <c r="FQ16" i="4"/>
  <c r="FO16" i="4"/>
  <c r="FN16" i="4"/>
  <c r="FM16" i="4"/>
  <c r="FK16" i="4"/>
  <c r="O16" i="4"/>
  <c r="IQ15" i="4"/>
  <c r="IF15" i="4"/>
  <c r="ID15" i="4"/>
  <c r="IB15" i="4"/>
  <c r="HY15" i="4"/>
  <c r="HV15" i="4" s="1"/>
  <c r="J20" i="4" s="1"/>
  <c r="L20" i="4" s="1"/>
  <c r="GU15" i="4"/>
  <c r="GY15" i="4" s="1"/>
  <c r="HG15" i="4" s="1"/>
  <c r="GR15" i="4"/>
  <c r="HJ15" i="4" s="1"/>
  <c r="N21" i="4" s="1"/>
  <c r="GP15" i="4"/>
  <c r="GN15" i="4"/>
  <c r="GO15" i="4" s="1"/>
  <c r="GQ15" i="4" s="1"/>
  <c r="GM15" i="4"/>
  <c r="GL15" i="4"/>
  <c r="GE15" i="4"/>
  <c r="GC15" i="4"/>
  <c r="GA15" i="4"/>
  <c r="FQ15" i="4"/>
  <c r="GB15" i="4" s="1"/>
  <c r="GD15" i="4" s="1"/>
  <c r="M21" i="4" s="1"/>
  <c r="FO15" i="4"/>
  <c r="FK15" i="4"/>
  <c r="FM15" i="4" s="1"/>
  <c r="FN15" i="4" s="1"/>
  <c r="FP15" i="4" s="1"/>
  <c r="O15" i="4"/>
  <c r="IQ14" i="4"/>
  <c r="IF14" i="4"/>
  <c r="ID14" i="4"/>
  <c r="IB14" i="4"/>
  <c r="HY14" i="4"/>
  <c r="HV14" i="4" s="1"/>
  <c r="J19" i="4" s="1"/>
  <c r="L19" i="4" s="1"/>
  <c r="GR14" i="4"/>
  <c r="HJ14" i="4" s="1"/>
  <c r="N20" i="4" s="1"/>
  <c r="GP14" i="4"/>
  <c r="GN14" i="4"/>
  <c r="GO14" i="4" s="1"/>
  <c r="GM14" i="4"/>
  <c r="GL14" i="4"/>
  <c r="FQ14" i="4"/>
  <c r="GE14" i="4" s="1"/>
  <c r="FO14" i="4"/>
  <c r="FK14" i="4"/>
  <c r="FM14" i="4" s="1"/>
  <c r="FN14" i="4" s="1"/>
  <c r="FP14" i="4" s="1"/>
  <c r="O14" i="4"/>
  <c r="IQ13" i="4"/>
  <c r="IF13" i="4"/>
  <c r="ID13" i="4"/>
  <c r="IB13" i="4"/>
  <c r="HY13" i="4"/>
  <c r="HV13" i="4"/>
  <c r="GR13" i="4"/>
  <c r="HJ13" i="4" s="1"/>
  <c r="N19" i="4" s="1"/>
  <c r="GP13" i="4"/>
  <c r="GM13" i="4"/>
  <c r="GN13" i="4" s="1"/>
  <c r="GO13" i="4" s="1"/>
  <c r="GQ13" i="4" s="1"/>
  <c r="GL13" i="4"/>
  <c r="GE13" i="4"/>
  <c r="GC13" i="4"/>
  <c r="GA13" i="4"/>
  <c r="FQ13" i="4"/>
  <c r="GB13" i="4" s="1"/>
  <c r="GD13" i="4" s="1"/>
  <c r="M19" i="4" s="1"/>
  <c r="FO13" i="4"/>
  <c r="FK13" i="4"/>
  <c r="FM13" i="4" s="1"/>
  <c r="FN13" i="4" s="1"/>
  <c r="FP13" i="4" s="1"/>
  <c r="O13" i="4"/>
  <c r="IQ12" i="4"/>
  <c r="IF12" i="4"/>
  <c r="ID12" i="4"/>
  <c r="IB12" i="4"/>
  <c r="HY12" i="4"/>
  <c r="HV12" i="4" s="1"/>
  <c r="J17" i="4" s="1"/>
  <c r="L17" i="4" s="1"/>
  <c r="GR12" i="4"/>
  <c r="GP12" i="4"/>
  <c r="GN12" i="4"/>
  <c r="GO12" i="4" s="1"/>
  <c r="GM12" i="4"/>
  <c r="GL12" i="4"/>
  <c r="FQ12" i="4"/>
  <c r="FO12" i="4"/>
  <c r="FP12" i="4" s="1"/>
  <c r="FM12" i="4"/>
  <c r="FN12" i="4" s="1"/>
  <c r="FK12" i="4"/>
  <c r="O12" i="4"/>
  <c r="IQ11" i="4"/>
  <c r="IF11" i="4"/>
  <c r="ID11" i="4"/>
  <c r="IB11" i="4"/>
  <c r="HY11" i="4"/>
  <c r="HV11" i="4"/>
  <c r="GR11" i="4"/>
  <c r="GP11" i="4"/>
  <c r="GM11" i="4"/>
  <c r="GL11" i="4"/>
  <c r="FQ11" i="4"/>
  <c r="FO11" i="4"/>
  <c r="FK11" i="4"/>
  <c r="FM11" i="4" s="1"/>
  <c r="FN11" i="4" s="1"/>
  <c r="FP11" i="4" s="1"/>
  <c r="IQ10" i="4"/>
  <c r="IF10" i="4"/>
  <c r="ID10" i="4"/>
  <c r="IB10" i="4"/>
  <c r="HY10" i="4"/>
  <c r="HV10" i="4"/>
  <c r="J15" i="4" s="1"/>
  <c r="L15" i="4" s="1"/>
  <c r="GR10" i="4"/>
  <c r="GP10" i="4"/>
  <c r="GN10" i="4"/>
  <c r="GO10" i="4" s="1"/>
  <c r="GQ10" i="4" s="1"/>
  <c r="GM10" i="4"/>
  <c r="GL10" i="4"/>
  <c r="FQ10" i="4"/>
  <c r="FO10" i="4"/>
  <c r="FP10" i="4" s="1"/>
  <c r="FK10" i="4"/>
  <c r="FM10" i="4" s="1"/>
  <c r="FN10" i="4" s="1"/>
  <c r="IQ9" i="4"/>
  <c r="IF9" i="4"/>
  <c r="ID9" i="4"/>
  <c r="IB9" i="4"/>
  <c r="HY9" i="4"/>
  <c r="HV9" i="4" s="1"/>
  <c r="J14" i="4" s="1"/>
  <c r="L14" i="4" s="1"/>
  <c r="GR9" i="4"/>
  <c r="GP9" i="4"/>
  <c r="GN9" i="4"/>
  <c r="GO9" i="4" s="1"/>
  <c r="GQ9" i="4" s="1"/>
  <c r="GM9" i="4"/>
  <c r="GL9" i="4"/>
  <c r="FQ9" i="4"/>
  <c r="FO9" i="4"/>
  <c r="FK9" i="4"/>
  <c r="FM9" i="4" s="1"/>
  <c r="FN9" i="4" s="1"/>
  <c r="IQ8" i="4"/>
  <c r="IF8" i="4"/>
  <c r="ID8" i="4"/>
  <c r="IB8" i="4"/>
  <c r="HY8" i="4"/>
  <c r="HV8" i="4" s="1"/>
  <c r="J13" i="4" s="1"/>
  <c r="L13" i="4" s="1"/>
  <c r="GR8" i="4"/>
  <c r="GP8" i="4"/>
  <c r="GN8" i="4"/>
  <c r="GO8" i="4" s="1"/>
  <c r="GQ8" i="4" s="1"/>
  <c r="GM8" i="4"/>
  <c r="GL8" i="4"/>
  <c r="FQ8" i="4"/>
  <c r="FO8" i="4"/>
  <c r="FK8" i="4"/>
  <c r="FM8" i="4" s="1"/>
  <c r="FN8" i="4" s="1"/>
  <c r="IQ7" i="4"/>
  <c r="IF7" i="4"/>
  <c r="ID7" i="4"/>
  <c r="IB7" i="4"/>
  <c r="HY7" i="4"/>
  <c r="HV7" i="4" s="1"/>
  <c r="J12" i="4" s="1"/>
  <c r="L12" i="4" s="1"/>
  <c r="GR7" i="4"/>
  <c r="GP7" i="4"/>
  <c r="GN7" i="4"/>
  <c r="GO7" i="4" s="1"/>
  <c r="GQ7" i="4" s="1"/>
  <c r="GM7" i="4"/>
  <c r="GL7" i="4"/>
  <c r="FQ7" i="4"/>
  <c r="FO7" i="4"/>
  <c r="FK7" i="4"/>
  <c r="FM7" i="4" s="1"/>
  <c r="FN7" i="4" s="1"/>
  <c r="GR6" i="4"/>
  <c r="GP6" i="4"/>
  <c r="GM6" i="4"/>
  <c r="GL6" i="4"/>
  <c r="GN6" i="4" s="1"/>
  <c r="GO6" i="4" s="1"/>
  <c r="FQ6" i="4"/>
  <c r="FO6" i="4"/>
  <c r="FM6" i="4"/>
  <c r="FN6" i="4" s="1"/>
  <c r="FP6" i="4" s="1"/>
  <c r="FK6" i="4"/>
  <c r="Q5" i="4"/>
  <c r="R3" i="4"/>
  <c r="R2" i="4"/>
  <c r="FJ20" i="7" l="1"/>
  <c r="FL20" i="7" s="1"/>
  <c r="FO20" i="7" s="1"/>
  <c r="FU20" i="7" s="1"/>
  <c r="FJ22" i="7"/>
  <c r="FL22" i="7" s="1"/>
  <c r="FO22" i="7" s="1"/>
  <c r="FU22" i="7" s="1"/>
  <c r="FJ16" i="7"/>
  <c r="FL16" i="7" s="1"/>
  <c r="FO16" i="7" s="1"/>
  <c r="FU16" i="7" s="1"/>
  <c r="FJ18" i="7"/>
  <c r="FN18" i="7" s="1"/>
  <c r="FQ18" i="7" s="1"/>
  <c r="FW18" i="7" s="1"/>
  <c r="FY19" i="7"/>
  <c r="V26" i="7"/>
  <c r="N26" i="7" s="1"/>
  <c r="I18" i="8" s="1"/>
  <c r="FJ15" i="7"/>
  <c r="FN15" i="7" s="1"/>
  <c r="FQ15" i="7" s="1"/>
  <c r="FW15" i="7" s="1"/>
  <c r="GK23" i="7"/>
  <c r="GM23" i="7" s="1"/>
  <c r="GQ23" i="7" s="1"/>
  <c r="GY23" i="7" s="1"/>
  <c r="V20" i="7"/>
  <c r="N20" i="7" s="1"/>
  <c r="I12" i="8" s="1"/>
  <c r="V24" i="7"/>
  <c r="N24" i="7" s="1"/>
  <c r="I16" i="8" s="1"/>
  <c r="V29" i="7"/>
  <c r="N29" i="7" s="1"/>
  <c r="I21" i="8" s="1"/>
  <c r="J29" i="7"/>
  <c r="M29" i="7" s="1"/>
  <c r="H21" i="8" s="1"/>
  <c r="J34" i="7"/>
  <c r="M34" i="7" s="1"/>
  <c r="FJ23" i="7"/>
  <c r="FN23" i="7" s="1"/>
  <c r="FQ23" i="7" s="1"/>
  <c r="FW23" i="7" s="1"/>
  <c r="FJ17" i="7"/>
  <c r="FM17" i="7" s="1"/>
  <c r="FP17" i="7" s="1"/>
  <c r="FV17" i="7" s="1"/>
  <c r="FJ13" i="7"/>
  <c r="FN13" i="7" s="1"/>
  <c r="FQ13" i="7" s="1"/>
  <c r="FW13" i="7" s="1"/>
  <c r="FJ14" i="7"/>
  <c r="FM14" i="7" s="1"/>
  <c r="FP14" i="7" s="1"/>
  <c r="FV14" i="7" s="1"/>
  <c r="J24" i="7"/>
  <c r="M24" i="7" s="1"/>
  <c r="H16" i="8" s="1"/>
  <c r="J23" i="7"/>
  <c r="M23" i="7" s="1"/>
  <c r="H15" i="8" s="1"/>
  <c r="J17" i="7"/>
  <c r="M17" i="7" s="1"/>
  <c r="H9" i="8" s="1"/>
  <c r="V17" i="7"/>
  <c r="N17" i="7" s="1"/>
  <c r="I9" i="8" s="1"/>
  <c r="V22" i="7"/>
  <c r="N22" i="7" s="1"/>
  <c r="I14" i="8" s="1"/>
  <c r="FU19" i="7"/>
  <c r="J22" i="7"/>
  <c r="M22" i="7" s="1"/>
  <c r="H14" i="8" s="1"/>
  <c r="V19" i="7"/>
  <c r="N19" i="7" s="1"/>
  <c r="I11" i="8" s="1"/>
  <c r="J25" i="7"/>
  <c r="M25" i="7" s="1"/>
  <c r="H17" i="8" s="1"/>
  <c r="J28" i="7"/>
  <c r="M28" i="7" s="1"/>
  <c r="H20" i="8" s="1"/>
  <c r="V28" i="7"/>
  <c r="N28" i="7" s="1"/>
  <c r="I20" i="8" s="1"/>
  <c r="J19" i="7"/>
  <c r="M19" i="7" s="1"/>
  <c r="H11" i="8" s="1"/>
  <c r="V21" i="7"/>
  <c r="N21" i="7" s="1"/>
  <c r="I13" i="8" s="1"/>
  <c r="J27" i="7"/>
  <c r="M27" i="7" s="1"/>
  <c r="H19" i="8" s="1"/>
  <c r="V25" i="7"/>
  <c r="N25" i="7" s="1"/>
  <c r="I17" i="8" s="1"/>
  <c r="V27" i="7"/>
  <c r="N27" i="7" s="1"/>
  <c r="I19" i="8" s="1"/>
  <c r="J21" i="7"/>
  <c r="M21" i="7" s="1"/>
  <c r="H13" i="8" s="1"/>
  <c r="J26" i="7"/>
  <c r="M26" i="7" s="1"/>
  <c r="H18" i="8" s="1"/>
  <c r="V23" i="7"/>
  <c r="N23" i="7" s="1"/>
  <c r="I15" i="8" s="1"/>
  <c r="FJ10" i="7"/>
  <c r="FN10" i="7" s="1"/>
  <c r="FQ10" i="7" s="1"/>
  <c r="FW10" i="7" s="1"/>
  <c r="GK11" i="7"/>
  <c r="GM11" i="7" s="1"/>
  <c r="GQ11" i="7" s="1"/>
  <c r="GY11" i="7" s="1"/>
  <c r="J16" i="7"/>
  <c r="M16" i="7" s="1"/>
  <c r="H8" i="8" s="1"/>
  <c r="FJ12" i="7"/>
  <c r="FM12" i="7" s="1"/>
  <c r="FP12" i="7" s="1"/>
  <c r="FV12" i="7" s="1"/>
  <c r="V18" i="7"/>
  <c r="N18" i="7" s="1"/>
  <c r="I10" i="8" s="1"/>
  <c r="FJ11" i="7"/>
  <c r="FN11" i="7" s="1"/>
  <c r="FQ11" i="7" s="1"/>
  <c r="FW11" i="7" s="1"/>
  <c r="J18" i="7"/>
  <c r="M18" i="7" s="1"/>
  <c r="H10" i="8" s="1"/>
  <c r="V15" i="7"/>
  <c r="N15" i="7" s="1"/>
  <c r="I7" i="8" s="1"/>
  <c r="J15" i="7"/>
  <c r="M15" i="7" s="1"/>
  <c r="H7" i="8" s="1"/>
  <c r="FJ9" i="7"/>
  <c r="FM9" i="7" s="1"/>
  <c r="FP9" i="7" s="1"/>
  <c r="FV9" i="7" s="1"/>
  <c r="J20" i="7"/>
  <c r="M20" i="7" s="1"/>
  <c r="H12" i="8" s="1"/>
  <c r="GK9" i="7"/>
  <c r="GO9" i="7" s="1"/>
  <c r="GS9" i="7" s="1"/>
  <c r="HA9" i="7" s="1"/>
  <c r="V16" i="7"/>
  <c r="N16" i="7" s="1"/>
  <c r="I8" i="8" s="1"/>
  <c r="GH10" i="7"/>
  <c r="GI10" i="7" s="1"/>
  <c r="GK10" i="7" s="1"/>
  <c r="GM10" i="7" s="1"/>
  <c r="GQ10" i="7" s="1"/>
  <c r="GY10" i="7" s="1"/>
  <c r="FR10" i="4"/>
  <c r="FU10" i="4" s="1"/>
  <c r="GA10" i="4" s="1"/>
  <c r="FT10" i="4"/>
  <c r="FW10" i="4" s="1"/>
  <c r="GC10" i="4" s="1"/>
  <c r="FS10" i="4"/>
  <c r="FV10" i="4" s="1"/>
  <c r="GB10" i="4" s="1"/>
  <c r="FS11" i="4"/>
  <c r="FV11" i="4" s="1"/>
  <c r="GB11" i="4" s="1"/>
  <c r="FR11" i="4"/>
  <c r="FU11" i="4" s="1"/>
  <c r="GA11" i="4" s="1"/>
  <c r="GD11" i="4" s="1"/>
  <c r="M17" i="4" s="1"/>
  <c r="FT11" i="4"/>
  <c r="FW11" i="4" s="1"/>
  <c r="GC11" i="4" s="1"/>
  <c r="FR12" i="4"/>
  <c r="FU12" i="4" s="1"/>
  <c r="GA12" i="4" s="1"/>
  <c r="GD12" i="4" s="1"/>
  <c r="M18" i="4" s="1"/>
  <c r="FS12" i="4"/>
  <c r="FV12" i="4" s="1"/>
  <c r="GB12" i="4" s="1"/>
  <c r="FT12" i="4"/>
  <c r="FW12" i="4" s="1"/>
  <c r="GQ6" i="4"/>
  <c r="FP8" i="4"/>
  <c r="GU8" i="4"/>
  <c r="GY8" i="4" s="1"/>
  <c r="HG8" i="4" s="1"/>
  <c r="GS8" i="4"/>
  <c r="GW8" i="4" s="1"/>
  <c r="HE8" i="4" s="1"/>
  <c r="GV8" i="4"/>
  <c r="GZ8" i="4" s="1"/>
  <c r="HH8" i="4" s="1"/>
  <c r="GT8" i="4"/>
  <c r="GX8" i="4" s="1"/>
  <c r="HF8" i="4" s="1"/>
  <c r="FS13" i="4"/>
  <c r="FV13" i="4" s="1"/>
  <c r="FR13" i="4"/>
  <c r="FU13" i="4" s="1"/>
  <c r="FT13" i="4"/>
  <c r="FW13" i="4" s="1"/>
  <c r="FS21" i="4"/>
  <c r="FV21" i="4" s="1"/>
  <c r="FR21" i="4"/>
  <c r="FU21" i="4" s="1"/>
  <c r="FT21" i="4"/>
  <c r="FW21" i="4" s="1"/>
  <c r="GT23" i="4"/>
  <c r="GX23" i="4" s="1"/>
  <c r="HF23" i="4" s="1"/>
  <c r="GS23" i="4"/>
  <c r="GW23" i="4" s="1"/>
  <c r="HE23" i="4" s="1"/>
  <c r="GV23" i="4"/>
  <c r="GZ23" i="4" s="1"/>
  <c r="HH23" i="4" s="1"/>
  <c r="GU23" i="4"/>
  <c r="GY23" i="4" s="1"/>
  <c r="HG23" i="4" s="1"/>
  <c r="GU10" i="4"/>
  <c r="GY10" i="4" s="1"/>
  <c r="HG10" i="4" s="1"/>
  <c r="GS10" i="4"/>
  <c r="GW10" i="4" s="1"/>
  <c r="HE10" i="4" s="1"/>
  <c r="GT10" i="4"/>
  <c r="GX10" i="4" s="1"/>
  <c r="HF10" i="4" s="1"/>
  <c r="GV10" i="4"/>
  <c r="GZ10" i="4" s="1"/>
  <c r="HH10" i="4" s="1"/>
  <c r="FT6" i="4"/>
  <c r="FW6" i="4" s="1"/>
  <c r="FS6" i="4"/>
  <c r="FV6" i="4" s="1"/>
  <c r="FR6" i="4"/>
  <c r="FU6" i="4" s="1"/>
  <c r="GA6" i="4" s="1"/>
  <c r="GD6" i="4" s="1"/>
  <c r="FP7" i="4"/>
  <c r="GU7" i="4"/>
  <c r="GY7" i="4" s="1"/>
  <c r="HG7" i="4" s="1"/>
  <c r="GS7" i="4"/>
  <c r="GW7" i="4" s="1"/>
  <c r="HE7" i="4" s="1"/>
  <c r="GT7" i="4"/>
  <c r="GX7" i="4" s="1"/>
  <c r="HF7" i="4" s="1"/>
  <c r="GV7" i="4"/>
  <c r="GZ7" i="4" s="1"/>
  <c r="HH7" i="4" s="1"/>
  <c r="GT13" i="4"/>
  <c r="GX13" i="4" s="1"/>
  <c r="HF13" i="4" s="1"/>
  <c r="GU13" i="4"/>
  <c r="GY13" i="4" s="1"/>
  <c r="HG13" i="4" s="1"/>
  <c r="GV13" i="4"/>
  <c r="GZ13" i="4" s="1"/>
  <c r="HH13" i="4" s="1"/>
  <c r="GS13" i="4"/>
  <c r="GW13" i="4" s="1"/>
  <c r="HE13" i="4" s="1"/>
  <c r="FT15" i="4"/>
  <c r="FW15" i="4" s="1"/>
  <c r="FS15" i="4"/>
  <c r="FV15" i="4" s="1"/>
  <c r="FR15" i="4"/>
  <c r="FU15" i="4" s="1"/>
  <c r="FP9" i="4"/>
  <c r="GU9" i="4"/>
  <c r="GY9" i="4" s="1"/>
  <c r="HG9" i="4" s="1"/>
  <c r="GS9" i="4"/>
  <c r="GW9" i="4" s="1"/>
  <c r="HE9" i="4" s="1"/>
  <c r="HI9" i="4" s="1"/>
  <c r="HJ9" i="4" s="1"/>
  <c r="N15" i="4" s="1"/>
  <c r="GT9" i="4"/>
  <c r="GX9" i="4" s="1"/>
  <c r="HF9" i="4" s="1"/>
  <c r="GV9" i="4"/>
  <c r="GZ9" i="4" s="1"/>
  <c r="HH9" i="4" s="1"/>
  <c r="GE11" i="4"/>
  <c r="FR14" i="4"/>
  <c r="FU14" i="4" s="1"/>
  <c r="FS14" i="4"/>
  <c r="FV14" i="4" s="1"/>
  <c r="FT14" i="4"/>
  <c r="FW14" i="4" s="1"/>
  <c r="GS16" i="4"/>
  <c r="GW16" i="4" s="1"/>
  <c r="HE16" i="4" s="1"/>
  <c r="HI16" i="4" s="1"/>
  <c r="GV16" i="4"/>
  <c r="GZ16" i="4" s="1"/>
  <c r="HH16" i="4" s="1"/>
  <c r="GU16" i="4"/>
  <c r="GY16" i="4" s="1"/>
  <c r="HG16" i="4" s="1"/>
  <c r="GT16" i="4"/>
  <c r="GX16" i="4" s="1"/>
  <c r="HF16" i="4" s="1"/>
  <c r="FS17" i="4"/>
  <c r="FV17" i="4" s="1"/>
  <c r="FR17" i="4"/>
  <c r="FU17" i="4" s="1"/>
  <c r="FT17" i="4"/>
  <c r="FW17" i="4" s="1"/>
  <c r="FR22" i="4"/>
  <c r="FU22" i="4" s="1"/>
  <c r="FT22" i="4"/>
  <c r="FW22" i="4" s="1"/>
  <c r="FS22" i="4"/>
  <c r="FV22" i="4" s="1"/>
  <c r="FT24" i="4"/>
  <c r="FW24" i="4" s="1"/>
  <c r="FS24" i="4"/>
  <c r="FV24" i="4" s="1"/>
  <c r="FR24" i="4"/>
  <c r="FU24" i="4" s="1"/>
  <c r="GE28" i="4"/>
  <c r="GA28" i="4"/>
  <c r="GC28" i="4"/>
  <c r="GT33" i="4"/>
  <c r="GX33" i="4" s="1"/>
  <c r="HF33" i="4" s="1"/>
  <c r="GS33" i="4"/>
  <c r="GW33" i="4" s="1"/>
  <c r="HE33" i="4" s="1"/>
  <c r="GV33" i="4"/>
  <c r="GZ33" i="4" s="1"/>
  <c r="HH33" i="4" s="1"/>
  <c r="GU33" i="4"/>
  <c r="GY33" i="4" s="1"/>
  <c r="HG33" i="4" s="1"/>
  <c r="GC35" i="4"/>
  <c r="GA35" i="4"/>
  <c r="GE35" i="4"/>
  <c r="GB35" i="4"/>
  <c r="GD51" i="4"/>
  <c r="M57" i="4" s="1"/>
  <c r="GT57" i="4"/>
  <c r="GX57" i="4" s="1"/>
  <c r="HF57" i="4" s="1"/>
  <c r="GS57" i="4"/>
  <c r="GW57" i="4" s="1"/>
  <c r="HE57" i="4" s="1"/>
  <c r="GV57" i="4"/>
  <c r="GZ57" i="4" s="1"/>
  <c r="HH57" i="4" s="1"/>
  <c r="GU57" i="4"/>
  <c r="GY57" i="4" s="1"/>
  <c r="HG57" i="4" s="1"/>
  <c r="GS66" i="4"/>
  <c r="GW66" i="4" s="1"/>
  <c r="HE66" i="4" s="1"/>
  <c r="GV66" i="4"/>
  <c r="GZ66" i="4" s="1"/>
  <c r="HH66" i="4" s="1"/>
  <c r="GU66" i="4"/>
  <c r="GY66" i="4" s="1"/>
  <c r="HG66" i="4" s="1"/>
  <c r="GT66" i="4"/>
  <c r="GX66" i="4" s="1"/>
  <c r="HF66" i="4" s="1"/>
  <c r="FS83" i="4"/>
  <c r="FV83" i="4" s="1"/>
  <c r="FR83" i="4"/>
  <c r="FU83" i="4" s="1"/>
  <c r="FT83" i="4"/>
  <c r="FW83" i="4" s="1"/>
  <c r="FS107" i="4"/>
  <c r="FV107" i="4" s="1"/>
  <c r="FR107" i="4"/>
  <c r="FU107" i="4" s="1"/>
  <c r="FT107" i="4"/>
  <c r="FW107" i="4" s="1"/>
  <c r="FS25" i="4"/>
  <c r="FV25" i="4" s="1"/>
  <c r="FR25" i="4"/>
  <c r="FU25" i="4" s="1"/>
  <c r="FT25" i="4"/>
  <c r="FW25" i="4" s="1"/>
  <c r="FT37" i="4"/>
  <c r="FW37" i="4" s="1"/>
  <c r="FS37" i="4"/>
  <c r="FV37" i="4" s="1"/>
  <c r="FR37" i="4"/>
  <c r="FU37" i="4" s="1"/>
  <c r="FS43" i="4"/>
  <c r="FV43" i="4" s="1"/>
  <c r="FR43" i="4"/>
  <c r="FU43" i="4" s="1"/>
  <c r="FT43" i="4"/>
  <c r="FW43" i="4" s="1"/>
  <c r="GC47" i="4"/>
  <c r="GE47" i="4"/>
  <c r="GB47" i="4"/>
  <c r="GA47" i="4"/>
  <c r="GC12" i="4"/>
  <c r="GT15" i="4"/>
  <c r="GX15" i="4" s="1"/>
  <c r="HF15" i="4" s="1"/>
  <c r="GS15" i="4"/>
  <c r="GW15" i="4" s="1"/>
  <c r="HE15" i="4" s="1"/>
  <c r="GV15" i="4"/>
  <c r="GZ15" i="4" s="1"/>
  <c r="HH15" i="4" s="1"/>
  <c r="J22" i="4"/>
  <c r="L22" i="4" s="1"/>
  <c r="FR18" i="4"/>
  <c r="FU18" i="4" s="1"/>
  <c r="FT18" i="4"/>
  <c r="FW18" i="4" s="1"/>
  <c r="FS18" i="4"/>
  <c r="FV18" i="4" s="1"/>
  <c r="FP26" i="4"/>
  <c r="FS29" i="4"/>
  <c r="FV29" i="4" s="1"/>
  <c r="FR29" i="4"/>
  <c r="FU29" i="4" s="1"/>
  <c r="FS35" i="4"/>
  <c r="FV35" i="4" s="1"/>
  <c r="FR35" i="4"/>
  <c r="FU35" i="4" s="1"/>
  <c r="FT35" i="4"/>
  <c r="FW35" i="4" s="1"/>
  <c r="FR36" i="4"/>
  <c r="FU36" i="4" s="1"/>
  <c r="FS36" i="4"/>
  <c r="FV36" i="4" s="1"/>
  <c r="FT36" i="4"/>
  <c r="FW36" i="4" s="1"/>
  <c r="FT45" i="4"/>
  <c r="FW45" i="4" s="1"/>
  <c r="FR45" i="4"/>
  <c r="FU45" i="4" s="1"/>
  <c r="FS45" i="4"/>
  <c r="FV45" i="4" s="1"/>
  <c r="FT49" i="4"/>
  <c r="FW49" i="4" s="1"/>
  <c r="FR49" i="4"/>
  <c r="FU49" i="4" s="1"/>
  <c r="FS49" i="4"/>
  <c r="FV49" i="4" s="1"/>
  <c r="GS62" i="4"/>
  <c r="GW62" i="4" s="1"/>
  <c r="HE62" i="4" s="1"/>
  <c r="GV62" i="4"/>
  <c r="GZ62" i="4" s="1"/>
  <c r="HH62" i="4" s="1"/>
  <c r="GT62" i="4"/>
  <c r="GX62" i="4" s="1"/>
  <c r="HF62" i="4" s="1"/>
  <c r="GU62" i="4"/>
  <c r="GY62" i="4" s="1"/>
  <c r="HG62" i="4" s="1"/>
  <c r="GV63" i="4"/>
  <c r="GZ63" i="4" s="1"/>
  <c r="HH63" i="4" s="1"/>
  <c r="GU63" i="4"/>
  <c r="GY63" i="4" s="1"/>
  <c r="HG63" i="4" s="1"/>
  <c r="GT63" i="4"/>
  <c r="GX63" i="4" s="1"/>
  <c r="HF63" i="4" s="1"/>
  <c r="GS63" i="4"/>
  <c r="GW63" i="4" s="1"/>
  <c r="HE63" i="4" s="1"/>
  <c r="GT65" i="4"/>
  <c r="GX65" i="4" s="1"/>
  <c r="HF65" i="4" s="1"/>
  <c r="GS65" i="4"/>
  <c r="GW65" i="4" s="1"/>
  <c r="HE65" i="4" s="1"/>
  <c r="GU65" i="4"/>
  <c r="GY65" i="4" s="1"/>
  <c r="HG65" i="4" s="1"/>
  <c r="FT70" i="4"/>
  <c r="FW70" i="4" s="1"/>
  <c r="FS70" i="4"/>
  <c r="FV70" i="4" s="1"/>
  <c r="FR70" i="4"/>
  <c r="FU70" i="4" s="1"/>
  <c r="FR72" i="4"/>
  <c r="FU72" i="4" s="1"/>
  <c r="FT72" i="4"/>
  <c r="FW72" i="4" s="1"/>
  <c r="FS72" i="4"/>
  <c r="FV72" i="4" s="1"/>
  <c r="FS75" i="4"/>
  <c r="FV75" i="4" s="1"/>
  <c r="FR75" i="4"/>
  <c r="FU75" i="4" s="1"/>
  <c r="FT75" i="4"/>
  <c r="FW75" i="4" s="1"/>
  <c r="GT77" i="4"/>
  <c r="GX77" i="4" s="1"/>
  <c r="HF77" i="4" s="1"/>
  <c r="GS77" i="4"/>
  <c r="GW77" i="4" s="1"/>
  <c r="HE77" i="4" s="1"/>
  <c r="GU77" i="4"/>
  <c r="GY77" i="4" s="1"/>
  <c r="HG77" i="4" s="1"/>
  <c r="GT81" i="4"/>
  <c r="GX81" i="4" s="1"/>
  <c r="HF81" i="4" s="1"/>
  <c r="GS81" i="4"/>
  <c r="GW81" i="4" s="1"/>
  <c r="HE81" i="4" s="1"/>
  <c r="GV81" i="4"/>
  <c r="GZ81" i="4" s="1"/>
  <c r="HH81" i="4" s="1"/>
  <c r="GU81" i="4"/>
  <c r="GY81" i="4" s="1"/>
  <c r="HG81" i="4" s="1"/>
  <c r="FS95" i="4"/>
  <c r="FV95" i="4" s="1"/>
  <c r="FR95" i="4"/>
  <c r="FU95" i="4" s="1"/>
  <c r="FT95" i="4"/>
  <c r="FW95" i="4" s="1"/>
  <c r="GT105" i="4"/>
  <c r="GX105" i="4" s="1"/>
  <c r="HF105" i="4" s="1"/>
  <c r="GS105" i="4"/>
  <c r="GW105" i="4" s="1"/>
  <c r="HE105" i="4" s="1"/>
  <c r="GV105" i="4"/>
  <c r="GZ105" i="4" s="1"/>
  <c r="HH105" i="4" s="1"/>
  <c r="GU105" i="4"/>
  <c r="GY105" i="4" s="1"/>
  <c r="HG105" i="4" s="1"/>
  <c r="GB6" i="4"/>
  <c r="J16" i="4"/>
  <c r="L16" i="4" s="1"/>
  <c r="J18" i="4"/>
  <c r="L18" i="4" s="1"/>
  <c r="GC14" i="4"/>
  <c r="GA14" i="4"/>
  <c r="GD14" i="4" s="1"/>
  <c r="M20" i="4" s="1"/>
  <c r="GB14" i="4"/>
  <c r="FS31" i="4"/>
  <c r="FV31" i="4" s="1"/>
  <c r="FR31" i="4"/>
  <c r="FU31" i="4" s="1"/>
  <c r="FR44" i="4"/>
  <c r="FU44" i="4" s="1"/>
  <c r="FS44" i="4"/>
  <c r="FV44" i="4" s="1"/>
  <c r="FR52" i="4"/>
  <c r="FU52" i="4" s="1"/>
  <c r="FT52" i="4"/>
  <c r="FW52" i="4" s="1"/>
  <c r="FS52" i="4"/>
  <c r="FV52" i="4" s="1"/>
  <c r="GV59" i="4"/>
  <c r="GZ59" i="4" s="1"/>
  <c r="HH59" i="4" s="1"/>
  <c r="GU59" i="4"/>
  <c r="GY59" i="4" s="1"/>
  <c r="HG59" i="4" s="1"/>
  <c r="GS59" i="4"/>
  <c r="GW59" i="4" s="1"/>
  <c r="HE59" i="4" s="1"/>
  <c r="GT59" i="4"/>
  <c r="GX59" i="4" s="1"/>
  <c r="HF59" i="4" s="1"/>
  <c r="GT69" i="4"/>
  <c r="GX69" i="4" s="1"/>
  <c r="HF69" i="4" s="1"/>
  <c r="GS69" i="4"/>
  <c r="GW69" i="4" s="1"/>
  <c r="HE69" i="4" s="1"/>
  <c r="GV69" i="4"/>
  <c r="GZ69" i="4" s="1"/>
  <c r="HH69" i="4" s="1"/>
  <c r="GU69" i="4"/>
  <c r="GY69" i="4" s="1"/>
  <c r="HG69" i="4" s="1"/>
  <c r="GT89" i="4"/>
  <c r="GX89" i="4" s="1"/>
  <c r="HF89" i="4" s="1"/>
  <c r="GS89" i="4"/>
  <c r="GW89" i="4" s="1"/>
  <c r="HE89" i="4" s="1"/>
  <c r="GV89" i="4"/>
  <c r="GZ89" i="4" s="1"/>
  <c r="HH89" i="4" s="1"/>
  <c r="FT98" i="4"/>
  <c r="FW98" i="4" s="1"/>
  <c r="FS98" i="4"/>
  <c r="FV98" i="4" s="1"/>
  <c r="FR98" i="4"/>
  <c r="FU98" i="4" s="1"/>
  <c r="FL28" i="7"/>
  <c r="FO28" i="7" s="1"/>
  <c r="FN28" i="7"/>
  <c r="FQ28" i="7" s="1"/>
  <c r="FM28" i="7"/>
  <c r="FP28" i="7" s="1"/>
  <c r="GC6" i="4"/>
  <c r="J21" i="4"/>
  <c r="L21" i="4" s="1"/>
  <c r="GD18" i="4"/>
  <c r="M24" i="4" s="1"/>
  <c r="GB28" i="4"/>
  <c r="GV29" i="4"/>
  <c r="GZ29" i="4" s="1"/>
  <c r="HH29" i="4" s="1"/>
  <c r="GU29" i="4"/>
  <c r="GY29" i="4" s="1"/>
  <c r="HG29" i="4" s="1"/>
  <c r="GT29" i="4"/>
  <c r="GX29" i="4" s="1"/>
  <c r="HF29" i="4" s="1"/>
  <c r="GS29" i="4"/>
  <c r="GW29" i="4" s="1"/>
  <c r="HE29" i="4" s="1"/>
  <c r="GU44" i="4"/>
  <c r="GY44" i="4" s="1"/>
  <c r="HG44" i="4" s="1"/>
  <c r="GT44" i="4"/>
  <c r="GX44" i="4" s="1"/>
  <c r="HF44" i="4" s="1"/>
  <c r="GS44" i="4"/>
  <c r="GW44" i="4" s="1"/>
  <c r="HE44" i="4" s="1"/>
  <c r="GV44" i="4"/>
  <c r="GZ44" i="4" s="1"/>
  <c r="HH44" i="4" s="1"/>
  <c r="FS51" i="4"/>
  <c r="FV51" i="4" s="1"/>
  <c r="FR51" i="4"/>
  <c r="FU51" i="4" s="1"/>
  <c r="FT51" i="4"/>
  <c r="FW51" i="4" s="1"/>
  <c r="FT54" i="4"/>
  <c r="FW54" i="4" s="1"/>
  <c r="FS54" i="4"/>
  <c r="FV54" i="4" s="1"/>
  <c r="FR54" i="4"/>
  <c r="FU54" i="4" s="1"/>
  <c r="FR60" i="4"/>
  <c r="FU60" i="4" s="1"/>
  <c r="FT60" i="4"/>
  <c r="FW60" i="4" s="1"/>
  <c r="FS60" i="4"/>
  <c r="FV60" i="4" s="1"/>
  <c r="GE90" i="4"/>
  <c r="GA90" i="4"/>
  <c r="GD90" i="4" s="1"/>
  <c r="M96" i="4" s="1"/>
  <c r="GB90" i="4"/>
  <c r="GC90" i="4"/>
  <c r="GN11" i="4"/>
  <c r="GO11" i="4" s="1"/>
  <c r="GQ11" i="4" s="1"/>
  <c r="GQ12" i="4"/>
  <c r="GU18" i="4"/>
  <c r="GY18" i="4" s="1"/>
  <c r="HG18" i="4" s="1"/>
  <c r="GT18" i="4"/>
  <c r="GX18" i="4" s="1"/>
  <c r="HF18" i="4" s="1"/>
  <c r="GV18" i="4"/>
  <c r="GZ18" i="4" s="1"/>
  <c r="HH18" i="4" s="1"/>
  <c r="GS18" i="4"/>
  <c r="GW18" i="4" s="1"/>
  <c r="HE18" i="4" s="1"/>
  <c r="GS20" i="4"/>
  <c r="GW20" i="4" s="1"/>
  <c r="HE20" i="4" s="1"/>
  <c r="GV20" i="4"/>
  <c r="GZ20" i="4" s="1"/>
  <c r="HH20" i="4" s="1"/>
  <c r="GU20" i="4"/>
  <c r="GY20" i="4" s="1"/>
  <c r="HG20" i="4" s="1"/>
  <c r="GT20" i="4"/>
  <c r="GX20" i="4" s="1"/>
  <c r="HF20" i="4" s="1"/>
  <c r="GC25" i="4"/>
  <c r="GA25" i="4"/>
  <c r="GE25" i="4"/>
  <c r="GT27" i="4"/>
  <c r="GX27" i="4" s="1"/>
  <c r="HF27" i="4" s="1"/>
  <c r="GS27" i="4"/>
  <c r="GW27" i="4" s="1"/>
  <c r="HE27" i="4" s="1"/>
  <c r="HI27" i="4" s="1"/>
  <c r="GV27" i="4"/>
  <c r="GZ27" i="4" s="1"/>
  <c r="HH27" i="4" s="1"/>
  <c r="GU27" i="4"/>
  <c r="GY27" i="4" s="1"/>
  <c r="HG27" i="4" s="1"/>
  <c r="FR30" i="4"/>
  <c r="FU30" i="4" s="1"/>
  <c r="FS30" i="4"/>
  <c r="FV30" i="4" s="1"/>
  <c r="FT31" i="4"/>
  <c r="FW31" i="4" s="1"/>
  <c r="FT34" i="4"/>
  <c r="FW34" i="4" s="1"/>
  <c r="FS34" i="4"/>
  <c r="FV34" i="4" s="1"/>
  <c r="FR34" i="4"/>
  <c r="FU34" i="4" s="1"/>
  <c r="GT37" i="4"/>
  <c r="GX37" i="4" s="1"/>
  <c r="HF37" i="4" s="1"/>
  <c r="GS37" i="4"/>
  <c r="GW37" i="4" s="1"/>
  <c r="HE37" i="4" s="1"/>
  <c r="GV37" i="4"/>
  <c r="GZ37" i="4" s="1"/>
  <c r="HH37" i="4" s="1"/>
  <c r="GU37" i="4"/>
  <c r="GY37" i="4" s="1"/>
  <c r="HG37" i="4" s="1"/>
  <c r="GV39" i="4"/>
  <c r="GZ39" i="4" s="1"/>
  <c r="HH39" i="4" s="1"/>
  <c r="GU39" i="4"/>
  <c r="GY39" i="4" s="1"/>
  <c r="HG39" i="4" s="1"/>
  <c r="GS39" i="4"/>
  <c r="GW39" i="4" s="1"/>
  <c r="HE39" i="4" s="1"/>
  <c r="GT39" i="4"/>
  <c r="GX39" i="4" s="1"/>
  <c r="HF39" i="4" s="1"/>
  <c r="FR40" i="4"/>
  <c r="FU40" i="4" s="1"/>
  <c r="FS40" i="4"/>
  <c r="FV40" i="4" s="1"/>
  <c r="FT40" i="4"/>
  <c r="FW40" i="4" s="1"/>
  <c r="FS47" i="4"/>
  <c r="FV47" i="4" s="1"/>
  <c r="FR47" i="4"/>
  <c r="FU47" i="4" s="1"/>
  <c r="FT47" i="4"/>
  <c r="FW47" i="4" s="1"/>
  <c r="GT53" i="4"/>
  <c r="GX53" i="4" s="1"/>
  <c r="HF53" i="4" s="1"/>
  <c r="GS53" i="4"/>
  <c r="GW53" i="4" s="1"/>
  <c r="HE53" i="4" s="1"/>
  <c r="HI53" i="4" s="1"/>
  <c r="GU53" i="4"/>
  <c r="GY53" i="4" s="1"/>
  <c r="HG53" i="4" s="1"/>
  <c r="GV53" i="4"/>
  <c r="GZ53" i="4" s="1"/>
  <c r="HH53" i="4" s="1"/>
  <c r="GT61" i="4"/>
  <c r="GX61" i="4" s="1"/>
  <c r="HF61" i="4" s="1"/>
  <c r="GS61" i="4"/>
  <c r="GW61" i="4" s="1"/>
  <c r="HE61" i="4" s="1"/>
  <c r="HI61" i="4" s="1"/>
  <c r="GV61" i="4"/>
  <c r="GZ61" i="4" s="1"/>
  <c r="HH61" i="4" s="1"/>
  <c r="FS63" i="4"/>
  <c r="FV63" i="4" s="1"/>
  <c r="FR63" i="4"/>
  <c r="FU63" i="4" s="1"/>
  <c r="FT63" i="4"/>
  <c r="FW63" i="4" s="1"/>
  <c r="FR64" i="4"/>
  <c r="FU64" i="4" s="1"/>
  <c r="FS64" i="4"/>
  <c r="FV64" i="4" s="1"/>
  <c r="FT64" i="4"/>
  <c r="FW64" i="4" s="1"/>
  <c r="GT73" i="4"/>
  <c r="GX73" i="4" s="1"/>
  <c r="HF73" i="4" s="1"/>
  <c r="GU73" i="4"/>
  <c r="GY73" i="4" s="1"/>
  <c r="HG73" i="4" s="1"/>
  <c r="GS73" i="4"/>
  <c r="GW73" i="4" s="1"/>
  <c r="HE73" i="4" s="1"/>
  <c r="GV73" i="4"/>
  <c r="GZ73" i="4" s="1"/>
  <c r="HH73" i="4" s="1"/>
  <c r="GV83" i="4"/>
  <c r="GZ83" i="4" s="1"/>
  <c r="HH83" i="4" s="1"/>
  <c r="GU83" i="4"/>
  <c r="GY83" i="4" s="1"/>
  <c r="HG83" i="4" s="1"/>
  <c r="GT83" i="4"/>
  <c r="GX83" i="4" s="1"/>
  <c r="HF83" i="4" s="1"/>
  <c r="GS83" i="4"/>
  <c r="GW83" i="4" s="1"/>
  <c r="HE83" i="4" s="1"/>
  <c r="GU89" i="4"/>
  <c r="GY89" i="4" s="1"/>
  <c r="HG89" i="4" s="1"/>
  <c r="GE102" i="4"/>
  <c r="GA102" i="4"/>
  <c r="GC102" i="4"/>
  <c r="GB102" i="4"/>
  <c r="FM55" i="7"/>
  <c r="FP55" i="7" s="1"/>
  <c r="FL55" i="7"/>
  <c r="FO55" i="7" s="1"/>
  <c r="FN55" i="7"/>
  <c r="FQ55" i="7" s="1"/>
  <c r="GP55" i="7"/>
  <c r="GT55" i="7" s="1"/>
  <c r="HB55" i="7" s="1"/>
  <c r="GO55" i="7"/>
  <c r="GS55" i="7" s="1"/>
  <c r="HA55" i="7" s="1"/>
  <c r="GM55" i="7"/>
  <c r="GQ55" i="7" s="1"/>
  <c r="GY55" i="7" s="1"/>
  <c r="GN55" i="7"/>
  <c r="GR55" i="7" s="1"/>
  <c r="GZ55" i="7" s="1"/>
  <c r="FN60" i="7"/>
  <c r="FQ60" i="7" s="1"/>
  <c r="FM60" i="7"/>
  <c r="FP60" i="7" s="1"/>
  <c r="FL60" i="7"/>
  <c r="FO60" i="7" s="1"/>
  <c r="GT19" i="4"/>
  <c r="GX19" i="4" s="1"/>
  <c r="HF19" i="4" s="1"/>
  <c r="GS19" i="4"/>
  <c r="GW19" i="4" s="1"/>
  <c r="HE19" i="4" s="1"/>
  <c r="FP20" i="4"/>
  <c r="GB21" i="4"/>
  <c r="GD21" i="4" s="1"/>
  <c r="M27" i="4" s="1"/>
  <c r="GE24" i="4"/>
  <c r="GA24" i="4"/>
  <c r="GB24" i="4"/>
  <c r="GQ25" i="4"/>
  <c r="FP27" i="4"/>
  <c r="GQ32" i="4"/>
  <c r="GE34" i="4"/>
  <c r="GA34" i="4"/>
  <c r="GD34" i="4" s="1"/>
  <c r="M40" i="4" s="1"/>
  <c r="GC34" i="4"/>
  <c r="FP38" i="4"/>
  <c r="GC39" i="4"/>
  <c r="GA39" i="4"/>
  <c r="FP41" i="4"/>
  <c r="GT41" i="4"/>
  <c r="GX41" i="4" s="1"/>
  <c r="HF41" i="4" s="1"/>
  <c r="GS41" i="4"/>
  <c r="GW41" i="4" s="1"/>
  <c r="HE41" i="4" s="1"/>
  <c r="HI41" i="4" s="1"/>
  <c r="GV41" i="4"/>
  <c r="GZ41" i="4" s="1"/>
  <c r="HH41" i="4" s="1"/>
  <c r="GU41" i="4"/>
  <c r="GY41" i="4" s="1"/>
  <c r="HG41" i="4" s="1"/>
  <c r="GQ43" i="4"/>
  <c r="GT45" i="4"/>
  <c r="GX45" i="4" s="1"/>
  <c r="HF45" i="4" s="1"/>
  <c r="GS45" i="4"/>
  <c r="GW45" i="4" s="1"/>
  <c r="HE45" i="4" s="1"/>
  <c r="GU45" i="4"/>
  <c r="GY45" i="4" s="1"/>
  <c r="HG45" i="4" s="1"/>
  <c r="FP46" i="4"/>
  <c r="FP48" i="4"/>
  <c r="GT49" i="4"/>
  <c r="GX49" i="4" s="1"/>
  <c r="HF49" i="4" s="1"/>
  <c r="GS49" i="4"/>
  <c r="GW49" i="4" s="1"/>
  <c r="HE49" i="4" s="1"/>
  <c r="GU49" i="4"/>
  <c r="GY49" i="4" s="1"/>
  <c r="HG49" i="4" s="1"/>
  <c r="FP50" i="4"/>
  <c r="GS50" i="4"/>
  <c r="GW50" i="4" s="1"/>
  <c r="HE50" i="4" s="1"/>
  <c r="GV50" i="4"/>
  <c r="GZ50" i="4" s="1"/>
  <c r="HH50" i="4" s="1"/>
  <c r="GU50" i="4"/>
  <c r="GY50" i="4" s="1"/>
  <c r="HG50" i="4" s="1"/>
  <c r="GT50" i="4"/>
  <c r="GX50" i="4" s="1"/>
  <c r="HF50" i="4" s="1"/>
  <c r="FS55" i="4"/>
  <c r="FV55" i="4" s="1"/>
  <c r="FR55" i="4"/>
  <c r="FU55" i="4" s="1"/>
  <c r="FT55" i="4"/>
  <c r="FW55" i="4" s="1"/>
  <c r="FP58" i="4"/>
  <c r="GC59" i="4"/>
  <c r="GA59" i="4"/>
  <c r="GE62" i="4"/>
  <c r="GA62" i="4"/>
  <c r="GD62" i="4" s="1"/>
  <c r="M68" i="4" s="1"/>
  <c r="FS67" i="4"/>
  <c r="FV67" i="4" s="1"/>
  <c r="FR67" i="4"/>
  <c r="FU67" i="4" s="1"/>
  <c r="FT67" i="4"/>
  <c r="FW67" i="4" s="1"/>
  <c r="FS71" i="4"/>
  <c r="FV71" i="4" s="1"/>
  <c r="FR71" i="4"/>
  <c r="FU71" i="4" s="1"/>
  <c r="GV71" i="4"/>
  <c r="GZ71" i="4" s="1"/>
  <c r="HH71" i="4" s="1"/>
  <c r="GU71" i="4"/>
  <c r="GY71" i="4" s="1"/>
  <c r="HG71" i="4" s="1"/>
  <c r="GT71" i="4"/>
  <c r="GX71" i="4" s="1"/>
  <c r="HF71" i="4" s="1"/>
  <c r="GS71" i="4"/>
  <c r="GW71" i="4" s="1"/>
  <c r="HE71" i="4" s="1"/>
  <c r="GU72" i="4"/>
  <c r="GY72" i="4" s="1"/>
  <c r="HG72" i="4" s="1"/>
  <c r="GT72" i="4"/>
  <c r="GX72" i="4" s="1"/>
  <c r="HF72" i="4" s="1"/>
  <c r="GS72" i="4"/>
  <c r="GW72" i="4" s="1"/>
  <c r="HE72" i="4" s="1"/>
  <c r="HI72" i="4" s="1"/>
  <c r="GS78" i="4"/>
  <c r="GW78" i="4" s="1"/>
  <c r="HE78" i="4" s="1"/>
  <c r="GV78" i="4"/>
  <c r="GZ78" i="4" s="1"/>
  <c r="HH78" i="4" s="1"/>
  <c r="GU78" i="4"/>
  <c r="GY78" i="4" s="1"/>
  <c r="HG78" i="4" s="1"/>
  <c r="GT78" i="4"/>
  <c r="GX78" i="4" s="1"/>
  <c r="HF78" i="4" s="1"/>
  <c r="GE82" i="4"/>
  <c r="GA82" i="4"/>
  <c r="GB82" i="4"/>
  <c r="GS90" i="4"/>
  <c r="GW90" i="4" s="1"/>
  <c r="HE90" i="4" s="1"/>
  <c r="GV90" i="4"/>
  <c r="GZ90" i="4" s="1"/>
  <c r="HH90" i="4" s="1"/>
  <c r="GT90" i="4"/>
  <c r="GX90" i="4" s="1"/>
  <c r="HF90" i="4" s="1"/>
  <c r="GU90" i="4"/>
  <c r="GY90" i="4" s="1"/>
  <c r="HG90" i="4" s="1"/>
  <c r="GT93" i="4"/>
  <c r="GX93" i="4" s="1"/>
  <c r="HF93" i="4" s="1"/>
  <c r="GS93" i="4"/>
  <c r="GW93" i="4" s="1"/>
  <c r="HE93" i="4" s="1"/>
  <c r="GV93" i="4"/>
  <c r="GZ93" i="4" s="1"/>
  <c r="HH93" i="4" s="1"/>
  <c r="GU93" i="4"/>
  <c r="GY93" i="4" s="1"/>
  <c r="HG93" i="4" s="1"/>
  <c r="GS98" i="4"/>
  <c r="GW98" i="4" s="1"/>
  <c r="HE98" i="4" s="1"/>
  <c r="GV98" i="4"/>
  <c r="GZ98" i="4" s="1"/>
  <c r="HH98" i="4" s="1"/>
  <c r="GU98" i="4"/>
  <c r="GY98" i="4" s="1"/>
  <c r="HG98" i="4" s="1"/>
  <c r="GT98" i="4"/>
  <c r="GX98" i="4" s="1"/>
  <c r="HF98" i="4" s="1"/>
  <c r="FS111" i="4"/>
  <c r="FV111" i="4" s="1"/>
  <c r="FR111" i="4"/>
  <c r="FU111" i="4" s="1"/>
  <c r="FT111" i="4"/>
  <c r="FW111" i="4" s="1"/>
  <c r="FT114" i="4"/>
  <c r="FW114" i="4" s="1"/>
  <c r="FS114" i="4"/>
  <c r="FV114" i="4" s="1"/>
  <c r="FR114" i="4"/>
  <c r="FU114" i="4" s="1"/>
  <c r="FL35" i="7"/>
  <c r="FO35" i="7" s="1"/>
  <c r="FM35" i="7"/>
  <c r="FP35" i="7" s="1"/>
  <c r="FN35" i="7"/>
  <c r="FQ35" i="7" s="1"/>
  <c r="FL54" i="7"/>
  <c r="FO54" i="7" s="1"/>
  <c r="FN54" i="7"/>
  <c r="FQ54" i="7" s="1"/>
  <c r="FM54" i="7"/>
  <c r="FP54" i="7" s="1"/>
  <c r="GN57" i="7"/>
  <c r="GR57" i="7" s="1"/>
  <c r="GZ57" i="7" s="1"/>
  <c r="GM57" i="7"/>
  <c r="GQ57" i="7" s="1"/>
  <c r="GY57" i="7" s="1"/>
  <c r="GO57" i="7"/>
  <c r="GS57" i="7" s="1"/>
  <c r="HA57" i="7" s="1"/>
  <c r="GP57" i="7"/>
  <c r="GT57" i="7" s="1"/>
  <c r="HB57" i="7" s="1"/>
  <c r="FN76" i="7"/>
  <c r="FQ76" i="7" s="1"/>
  <c r="FM76" i="7"/>
  <c r="FP76" i="7" s="1"/>
  <c r="FL76" i="7"/>
  <c r="FO76" i="7" s="1"/>
  <c r="GQ14" i="4"/>
  <c r="FP16" i="4"/>
  <c r="GB17" i="4"/>
  <c r="GD17" i="4" s="1"/>
  <c r="M23" i="4" s="1"/>
  <c r="GE20" i="4"/>
  <c r="GA20" i="4"/>
  <c r="GB20" i="4"/>
  <c r="GE21" i="4"/>
  <c r="GQ21" i="4"/>
  <c r="FP23" i="4"/>
  <c r="GC24" i="4"/>
  <c r="GQ26" i="4"/>
  <c r="GN28" i="4"/>
  <c r="GO28" i="4" s="1"/>
  <c r="GQ28" i="4" s="1"/>
  <c r="J33" i="4"/>
  <c r="L33" i="4" s="1"/>
  <c r="GA29" i="4"/>
  <c r="GQ31" i="4"/>
  <c r="GQ34" i="4"/>
  <c r="GQ36" i="4"/>
  <c r="GE38" i="4"/>
  <c r="GA38" i="4"/>
  <c r="GC38" i="4"/>
  <c r="FP42" i="4"/>
  <c r="GC43" i="4"/>
  <c r="GA43" i="4"/>
  <c r="GD44" i="4"/>
  <c r="M50" i="4" s="1"/>
  <c r="GN46" i="4"/>
  <c r="GO46" i="4" s="1"/>
  <c r="GQ46" i="4" s="1"/>
  <c r="GQ54" i="4"/>
  <c r="GC55" i="4"/>
  <c r="GE55" i="4"/>
  <c r="GE58" i="4"/>
  <c r="GA58" i="4"/>
  <c r="GD58" i="4" s="1"/>
  <c r="M64" i="4" s="1"/>
  <c r="GC58" i="4"/>
  <c r="FT65" i="4"/>
  <c r="FW65" i="4" s="1"/>
  <c r="FS65" i="4"/>
  <c r="FV65" i="4" s="1"/>
  <c r="FR65" i="4"/>
  <c r="FU65" i="4" s="1"/>
  <c r="GE70" i="4"/>
  <c r="GA70" i="4"/>
  <c r="GD70" i="4" s="1"/>
  <c r="M76" i="4" s="1"/>
  <c r="FP73" i="4"/>
  <c r="GC75" i="4"/>
  <c r="GE75" i="4"/>
  <c r="GB75" i="4"/>
  <c r="GC82" i="4"/>
  <c r="GS82" i="4"/>
  <c r="GW82" i="4" s="1"/>
  <c r="HE82" i="4" s="1"/>
  <c r="GV82" i="4"/>
  <c r="GZ82" i="4" s="1"/>
  <c r="HH82" i="4" s="1"/>
  <c r="GT82" i="4"/>
  <c r="GX82" i="4" s="1"/>
  <c r="HF82" i="4" s="1"/>
  <c r="GU82" i="4"/>
  <c r="GY82" i="4" s="1"/>
  <c r="HG82" i="4" s="1"/>
  <c r="FR84" i="4"/>
  <c r="FU84" i="4" s="1"/>
  <c r="FT84" i="4"/>
  <c r="FW84" i="4" s="1"/>
  <c r="FS84" i="4"/>
  <c r="FV84" i="4" s="1"/>
  <c r="GS86" i="4"/>
  <c r="GW86" i="4" s="1"/>
  <c r="HE86" i="4" s="1"/>
  <c r="GV86" i="4"/>
  <c r="GZ86" i="4" s="1"/>
  <c r="HH86" i="4" s="1"/>
  <c r="GT86" i="4"/>
  <c r="GX86" i="4" s="1"/>
  <c r="HF86" i="4" s="1"/>
  <c r="GV91" i="4"/>
  <c r="GZ91" i="4" s="1"/>
  <c r="HH91" i="4" s="1"/>
  <c r="GU91" i="4"/>
  <c r="GY91" i="4" s="1"/>
  <c r="HG91" i="4" s="1"/>
  <c r="GT91" i="4"/>
  <c r="GX91" i="4" s="1"/>
  <c r="HF91" i="4" s="1"/>
  <c r="GS91" i="4"/>
  <c r="GW91" i="4" s="1"/>
  <c r="HE91" i="4" s="1"/>
  <c r="FT93" i="4"/>
  <c r="FW93" i="4" s="1"/>
  <c r="FS93" i="4"/>
  <c r="FV93" i="4" s="1"/>
  <c r="FR93" i="4"/>
  <c r="FU93" i="4" s="1"/>
  <c r="GU96" i="4"/>
  <c r="GY96" i="4" s="1"/>
  <c r="HG96" i="4" s="1"/>
  <c r="GT96" i="4"/>
  <c r="GX96" i="4" s="1"/>
  <c r="HF96" i="4" s="1"/>
  <c r="HI96" i="4" s="1"/>
  <c r="GV96" i="4"/>
  <c r="GZ96" i="4" s="1"/>
  <c r="HH96" i="4" s="1"/>
  <c r="GT97" i="4"/>
  <c r="GX97" i="4" s="1"/>
  <c r="HF97" i="4" s="1"/>
  <c r="GS97" i="4"/>
  <c r="GW97" i="4" s="1"/>
  <c r="HE97" i="4" s="1"/>
  <c r="GU97" i="4"/>
  <c r="GY97" i="4" s="1"/>
  <c r="HG97" i="4" s="1"/>
  <c r="GU100" i="4"/>
  <c r="GY100" i="4" s="1"/>
  <c r="HG100" i="4" s="1"/>
  <c r="GT100" i="4"/>
  <c r="GX100" i="4" s="1"/>
  <c r="HF100" i="4" s="1"/>
  <c r="GV100" i="4"/>
  <c r="GZ100" i="4" s="1"/>
  <c r="HH100" i="4" s="1"/>
  <c r="GS100" i="4"/>
  <c r="GW100" i="4" s="1"/>
  <c r="HE100" i="4" s="1"/>
  <c r="FT105" i="4"/>
  <c r="FW105" i="4" s="1"/>
  <c r="FS105" i="4"/>
  <c r="FV105" i="4" s="1"/>
  <c r="FR105" i="4"/>
  <c r="FU105" i="4" s="1"/>
  <c r="FT106" i="4"/>
  <c r="FW106" i="4" s="1"/>
  <c r="FS106" i="4"/>
  <c r="FV106" i="4" s="1"/>
  <c r="FR106" i="4"/>
  <c r="FU106" i="4" s="1"/>
  <c r="FL25" i="7"/>
  <c r="FO25" i="7" s="1"/>
  <c r="FN25" i="7"/>
  <c r="FQ25" i="7" s="1"/>
  <c r="FM25" i="7"/>
  <c r="FP25" i="7" s="1"/>
  <c r="GE16" i="4"/>
  <c r="GA16" i="4"/>
  <c r="GB16" i="4"/>
  <c r="GQ17" i="4"/>
  <c r="FP19" i="4"/>
  <c r="GU19" i="4"/>
  <c r="GY19" i="4" s="1"/>
  <c r="HG19" i="4" s="1"/>
  <c r="GQ22" i="4"/>
  <c r="GN24" i="4"/>
  <c r="GO24" i="4" s="1"/>
  <c r="GQ24" i="4" s="1"/>
  <c r="J31" i="4"/>
  <c r="L31" i="4" s="1"/>
  <c r="FP28" i="4"/>
  <c r="GB29" i="4"/>
  <c r="GC31" i="4"/>
  <c r="GA31" i="4"/>
  <c r="GD31" i="4" s="1"/>
  <c r="M37" i="4" s="1"/>
  <c r="FR32" i="4"/>
  <c r="FU32" i="4" s="1"/>
  <c r="FS32" i="4"/>
  <c r="FV32" i="4" s="1"/>
  <c r="FT33" i="4"/>
  <c r="FW33" i="4" s="1"/>
  <c r="FS33" i="4"/>
  <c r="FV33" i="4" s="1"/>
  <c r="FR33" i="4"/>
  <c r="FU33" i="4" s="1"/>
  <c r="GB34" i="4"/>
  <c r="GV35" i="4"/>
  <c r="GZ35" i="4" s="1"/>
  <c r="HH35" i="4" s="1"/>
  <c r="GU35" i="4"/>
  <c r="GY35" i="4" s="1"/>
  <c r="HG35" i="4" s="1"/>
  <c r="GS35" i="4"/>
  <c r="GW35" i="4" s="1"/>
  <c r="HE35" i="4" s="1"/>
  <c r="HI35" i="4" s="1"/>
  <c r="FS39" i="4"/>
  <c r="FV39" i="4" s="1"/>
  <c r="FR39" i="4"/>
  <c r="FU39" i="4" s="1"/>
  <c r="GB39" i="4"/>
  <c r="GU40" i="4"/>
  <c r="GY40" i="4" s="1"/>
  <c r="HG40" i="4" s="1"/>
  <c r="GT40" i="4"/>
  <c r="GX40" i="4" s="1"/>
  <c r="HF40" i="4" s="1"/>
  <c r="GS40" i="4"/>
  <c r="GW40" i="4" s="1"/>
  <c r="HE40" i="4" s="1"/>
  <c r="GE42" i="4"/>
  <c r="GA42" i="4"/>
  <c r="GC42" i="4"/>
  <c r="GV45" i="4"/>
  <c r="GZ45" i="4" s="1"/>
  <c r="HH45" i="4" s="1"/>
  <c r="GV49" i="4"/>
  <c r="GZ49" i="4" s="1"/>
  <c r="HH49" i="4" s="1"/>
  <c r="GC51" i="4"/>
  <c r="GE51" i="4"/>
  <c r="FT53" i="4"/>
  <c r="FW53" i="4" s="1"/>
  <c r="FR53" i="4"/>
  <c r="FU53" i="4" s="1"/>
  <c r="GD55" i="4"/>
  <c r="M61" i="4" s="1"/>
  <c r="FR56" i="4"/>
  <c r="FU56" i="4" s="1"/>
  <c r="FT56" i="4"/>
  <c r="FW56" i="4" s="1"/>
  <c r="GQ58" i="4"/>
  <c r="FS59" i="4"/>
  <c r="FV59" i="4" s="1"/>
  <c r="FR59" i="4"/>
  <c r="FU59" i="4" s="1"/>
  <c r="GB59" i="4"/>
  <c r="FT61" i="4"/>
  <c r="FW61" i="4" s="1"/>
  <c r="FR61" i="4"/>
  <c r="FU61" i="4" s="1"/>
  <c r="GB62" i="4"/>
  <c r="GU64" i="4"/>
  <c r="GY64" i="4" s="1"/>
  <c r="HG64" i="4" s="1"/>
  <c r="GT64" i="4"/>
  <c r="GX64" i="4" s="1"/>
  <c r="HF64" i="4" s="1"/>
  <c r="GS64" i="4"/>
  <c r="GW64" i="4" s="1"/>
  <c r="HE64" i="4" s="1"/>
  <c r="J72" i="4"/>
  <c r="L72" i="4" s="1"/>
  <c r="FR68" i="4"/>
  <c r="FU68" i="4" s="1"/>
  <c r="FT68" i="4"/>
  <c r="FW68" i="4" s="1"/>
  <c r="FS68" i="4"/>
  <c r="FV68" i="4" s="1"/>
  <c r="GU68" i="4"/>
  <c r="GY68" i="4" s="1"/>
  <c r="HG68" i="4" s="1"/>
  <c r="GT68" i="4"/>
  <c r="GX68" i="4" s="1"/>
  <c r="HF68" i="4" s="1"/>
  <c r="GV68" i="4"/>
  <c r="GZ68" i="4" s="1"/>
  <c r="HH68" i="4" s="1"/>
  <c r="GS68" i="4"/>
  <c r="GW68" i="4" s="1"/>
  <c r="HE68" i="4" s="1"/>
  <c r="J76" i="4"/>
  <c r="L76" i="4" s="1"/>
  <c r="GD72" i="4"/>
  <c r="M78" i="4" s="1"/>
  <c r="FT74" i="4"/>
  <c r="FW74" i="4" s="1"/>
  <c r="FS74" i="4"/>
  <c r="FV74" i="4" s="1"/>
  <c r="FR74" i="4"/>
  <c r="FU74" i="4" s="1"/>
  <c r="GD75" i="4"/>
  <c r="M81" i="4" s="1"/>
  <c r="FR76" i="4"/>
  <c r="FU76" i="4" s="1"/>
  <c r="FS76" i="4"/>
  <c r="FV76" i="4" s="1"/>
  <c r="FS79" i="4"/>
  <c r="FV79" i="4" s="1"/>
  <c r="FR79" i="4"/>
  <c r="FU79" i="4" s="1"/>
  <c r="FT79" i="4"/>
  <c r="FW79" i="4" s="1"/>
  <c r="FS91" i="4"/>
  <c r="FV91" i="4" s="1"/>
  <c r="FR91" i="4"/>
  <c r="FU91" i="4" s="1"/>
  <c r="FT91" i="4"/>
  <c r="FW91" i="4" s="1"/>
  <c r="GE94" i="4"/>
  <c r="GA94" i="4"/>
  <c r="GC94" i="4"/>
  <c r="GB94" i="4"/>
  <c r="FR100" i="4"/>
  <c r="FU100" i="4" s="1"/>
  <c r="FT100" i="4"/>
  <c r="FW100" i="4" s="1"/>
  <c r="FS100" i="4"/>
  <c r="FV100" i="4" s="1"/>
  <c r="GT101" i="4"/>
  <c r="GX101" i="4" s="1"/>
  <c r="HF101" i="4" s="1"/>
  <c r="GS101" i="4"/>
  <c r="GW101" i="4" s="1"/>
  <c r="HE101" i="4" s="1"/>
  <c r="GV101" i="4"/>
  <c r="GZ101" i="4" s="1"/>
  <c r="HH101" i="4" s="1"/>
  <c r="GU101" i="4"/>
  <c r="GY101" i="4" s="1"/>
  <c r="HG101" i="4" s="1"/>
  <c r="GV107" i="4"/>
  <c r="GZ107" i="4" s="1"/>
  <c r="HH107" i="4" s="1"/>
  <c r="GU107" i="4"/>
  <c r="GY107" i="4" s="1"/>
  <c r="HG107" i="4" s="1"/>
  <c r="GS107" i="4"/>
  <c r="GW107" i="4" s="1"/>
  <c r="HE107" i="4" s="1"/>
  <c r="GT107" i="4"/>
  <c r="GX107" i="4" s="1"/>
  <c r="HF107" i="4" s="1"/>
  <c r="FR108" i="4"/>
  <c r="FU108" i="4" s="1"/>
  <c r="FS108" i="4"/>
  <c r="FV108" i="4" s="1"/>
  <c r="FT108" i="4"/>
  <c r="FW108" i="4" s="1"/>
  <c r="FT110" i="4"/>
  <c r="FW110" i="4" s="1"/>
  <c r="FS110" i="4"/>
  <c r="FV110" i="4" s="1"/>
  <c r="FR110" i="4"/>
  <c r="FU110" i="4" s="1"/>
  <c r="GC111" i="4"/>
  <c r="GE111" i="4"/>
  <c r="GB111" i="4"/>
  <c r="GA111" i="4"/>
  <c r="GT113" i="4"/>
  <c r="GX113" i="4" s="1"/>
  <c r="HF113" i="4" s="1"/>
  <c r="GS113" i="4"/>
  <c r="GW113" i="4" s="1"/>
  <c r="HE113" i="4" s="1"/>
  <c r="GV113" i="4"/>
  <c r="GZ113" i="4" s="1"/>
  <c r="HH113" i="4" s="1"/>
  <c r="GU113" i="4"/>
  <c r="GY113" i="4" s="1"/>
  <c r="HG113" i="4" s="1"/>
  <c r="FN61" i="7"/>
  <c r="FQ61" i="7" s="1"/>
  <c r="FM61" i="7"/>
  <c r="FP61" i="7" s="1"/>
  <c r="FL61" i="7"/>
  <c r="FO61" i="7" s="1"/>
  <c r="FS99" i="4"/>
  <c r="FV99" i="4" s="1"/>
  <c r="FR99" i="4"/>
  <c r="FU99" i="4" s="1"/>
  <c r="FT99" i="4"/>
  <c r="FW99" i="4" s="1"/>
  <c r="GU104" i="4"/>
  <c r="GY104" i="4" s="1"/>
  <c r="HG104" i="4" s="1"/>
  <c r="GT104" i="4"/>
  <c r="GX104" i="4" s="1"/>
  <c r="HF104" i="4" s="1"/>
  <c r="GV104" i="4"/>
  <c r="GZ104" i="4" s="1"/>
  <c r="HH104" i="4" s="1"/>
  <c r="GS104" i="4"/>
  <c r="GW104" i="4" s="1"/>
  <c r="HE104" i="4" s="1"/>
  <c r="GC107" i="4"/>
  <c r="GA107" i="4"/>
  <c r="GT109" i="4"/>
  <c r="GX109" i="4" s="1"/>
  <c r="HF109" i="4" s="1"/>
  <c r="GS109" i="4"/>
  <c r="GW109" i="4" s="1"/>
  <c r="HE109" i="4" s="1"/>
  <c r="HI109" i="4" s="1"/>
  <c r="GU109" i="4"/>
  <c r="GY109" i="4" s="1"/>
  <c r="HG109" i="4" s="1"/>
  <c r="FP112" i="4"/>
  <c r="FS115" i="4"/>
  <c r="FV115" i="4" s="1"/>
  <c r="FR115" i="4"/>
  <c r="FU115" i="4" s="1"/>
  <c r="GV115" i="4"/>
  <c r="GZ115" i="4" s="1"/>
  <c r="HH115" i="4" s="1"/>
  <c r="GU115" i="4"/>
  <c r="GY115" i="4" s="1"/>
  <c r="HG115" i="4" s="1"/>
  <c r="GT115" i="4"/>
  <c r="GX115" i="4" s="1"/>
  <c r="HF115" i="4" s="1"/>
  <c r="GS115" i="4"/>
  <c r="GW115" i="4" s="1"/>
  <c r="HE115" i="4" s="1"/>
  <c r="HI115" i="4" s="1"/>
  <c r="FM6" i="7"/>
  <c r="FP6" i="7" s="1"/>
  <c r="FL6" i="7"/>
  <c r="FO6" i="7" s="1"/>
  <c r="GP6" i="7"/>
  <c r="GT6" i="7" s="1"/>
  <c r="HB6" i="7" s="1"/>
  <c r="GO6" i="7"/>
  <c r="GS6" i="7" s="1"/>
  <c r="HA6" i="7" s="1"/>
  <c r="GN6" i="7"/>
  <c r="GR6" i="7" s="1"/>
  <c r="GZ6" i="7" s="1"/>
  <c r="GM6" i="7"/>
  <c r="GQ6" i="7" s="1"/>
  <c r="GY6" i="7" s="1"/>
  <c r="GN8" i="7"/>
  <c r="GR8" i="7" s="1"/>
  <c r="GZ8" i="7" s="1"/>
  <c r="GM8" i="7"/>
  <c r="GQ8" i="7" s="1"/>
  <c r="GY8" i="7" s="1"/>
  <c r="HC8" i="7" s="1"/>
  <c r="HD8" i="7" s="1"/>
  <c r="O14" i="7" s="1"/>
  <c r="GP8" i="7"/>
  <c r="GT8" i="7" s="1"/>
  <c r="HB8" i="7" s="1"/>
  <c r="FN20" i="7"/>
  <c r="FQ20" i="7" s="1"/>
  <c r="FW20" i="7" s="1"/>
  <c r="FJ27" i="7"/>
  <c r="GO32" i="7"/>
  <c r="GS32" i="7" s="1"/>
  <c r="HA32" i="7" s="1"/>
  <c r="GN32" i="7"/>
  <c r="GR32" i="7" s="1"/>
  <c r="GZ32" i="7" s="1"/>
  <c r="GP32" i="7"/>
  <c r="GT32" i="7" s="1"/>
  <c r="HB32" i="7" s="1"/>
  <c r="GM32" i="7"/>
  <c r="GQ32" i="7" s="1"/>
  <c r="GY32" i="7" s="1"/>
  <c r="FL34" i="7"/>
  <c r="FO34" i="7" s="1"/>
  <c r="FN34" i="7"/>
  <c r="FQ34" i="7" s="1"/>
  <c r="FM34" i="7"/>
  <c r="FP34" i="7" s="1"/>
  <c r="GO34" i="7"/>
  <c r="GS34" i="7" s="1"/>
  <c r="HA34" i="7" s="1"/>
  <c r="GN34" i="7"/>
  <c r="GR34" i="7" s="1"/>
  <c r="GZ34" i="7" s="1"/>
  <c r="GP34" i="7"/>
  <c r="GT34" i="7" s="1"/>
  <c r="HB34" i="7" s="1"/>
  <c r="GM34" i="7"/>
  <c r="GQ34" i="7" s="1"/>
  <c r="GY34" i="7" s="1"/>
  <c r="FL43" i="7"/>
  <c r="FO43" i="7" s="1"/>
  <c r="FM43" i="7"/>
  <c r="FP43" i="7" s="1"/>
  <c r="FN43" i="7"/>
  <c r="FQ43" i="7" s="1"/>
  <c r="FL45" i="7"/>
  <c r="FO45" i="7" s="1"/>
  <c r="FM45" i="7"/>
  <c r="FP45" i="7" s="1"/>
  <c r="FN45" i="7"/>
  <c r="FQ45" i="7" s="1"/>
  <c r="FM47" i="7"/>
  <c r="FP47" i="7" s="1"/>
  <c r="FL47" i="7"/>
  <c r="FO47" i="7" s="1"/>
  <c r="FN47" i="7"/>
  <c r="FQ47" i="7" s="1"/>
  <c r="GP47" i="7"/>
  <c r="GT47" i="7" s="1"/>
  <c r="HB47" i="7" s="1"/>
  <c r="GO47" i="7"/>
  <c r="GS47" i="7" s="1"/>
  <c r="HA47" i="7" s="1"/>
  <c r="GN47" i="7"/>
  <c r="GR47" i="7" s="1"/>
  <c r="GZ47" i="7" s="1"/>
  <c r="GM47" i="7"/>
  <c r="GQ47" i="7" s="1"/>
  <c r="GY47" i="7" s="1"/>
  <c r="HC47" i="7" s="1"/>
  <c r="FL50" i="7"/>
  <c r="FO50" i="7" s="1"/>
  <c r="FM50" i="7"/>
  <c r="FP50" i="7" s="1"/>
  <c r="FN50" i="7"/>
  <c r="FQ50" i="7" s="1"/>
  <c r="GM56" i="7"/>
  <c r="GQ56" i="7" s="1"/>
  <c r="GY56" i="7" s="1"/>
  <c r="HC56" i="7" s="1"/>
  <c r="GP56" i="7"/>
  <c r="GT56" i="7" s="1"/>
  <c r="HB56" i="7" s="1"/>
  <c r="GO56" i="7"/>
  <c r="GS56" i="7" s="1"/>
  <c r="HA56" i="7" s="1"/>
  <c r="GN56" i="7"/>
  <c r="GR56" i="7" s="1"/>
  <c r="GZ56" i="7" s="1"/>
  <c r="GP63" i="7"/>
  <c r="GT63" i="7" s="1"/>
  <c r="HB63" i="7" s="1"/>
  <c r="GO63" i="7"/>
  <c r="GS63" i="7" s="1"/>
  <c r="HA63" i="7" s="1"/>
  <c r="GN63" i="7"/>
  <c r="GR63" i="7" s="1"/>
  <c r="GZ63" i="7" s="1"/>
  <c r="GM63" i="7"/>
  <c r="GQ63" i="7" s="1"/>
  <c r="GY63" i="7" s="1"/>
  <c r="FN65" i="7"/>
  <c r="FQ65" i="7" s="1"/>
  <c r="FL65" i="7"/>
  <c r="FO65" i="7" s="1"/>
  <c r="FM65" i="7"/>
  <c r="FP65" i="7" s="1"/>
  <c r="GM94" i="7"/>
  <c r="GQ94" i="7" s="1"/>
  <c r="GY94" i="7" s="1"/>
  <c r="GP94" i="7"/>
  <c r="GT94" i="7" s="1"/>
  <c r="HB94" i="7" s="1"/>
  <c r="GO94" i="7"/>
  <c r="GS94" i="7" s="1"/>
  <c r="HA94" i="7" s="1"/>
  <c r="GN94" i="7"/>
  <c r="GR94" i="7" s="1"/>
  <c r="GZ94" i="7" s="1"/>
  <c r="FL96" i="7"/>
  <c r="FO96" i="7" s="1"/>
  <c r="FN96" i="7"/>
  <c r="FQ96" i="7" s="1"/>
  <c r="FM96" i="7"/>
  <c r="FP96" i="7" s="1"/>
  <c r="FN97" i="7"/>
  <c r="FQ97" i="7" s="1"/>
  <c r="FM97" i="7"/>
  <c r="FP97" i="7" s="1"/>
  <c r="FL97" i="7"/>
  <c r="FO97" i="7" s="1"/>
  <c r="GB18" i="4"/>
  <c r="GB22" i="4"/>
  <c r="GD22" i="4" s="1"/>
  <c r="M28" i="4" s="1"/>
  <c r="GB26" i="4"/>
  <c r="GD26" i="4" s="1"/>
  <c r="M32" i="4" s="1"/>
  <c r="J34" i="4"/>
  <c r="L34" i="4" s="1"/>
  <c r="GE30" i="4"/>
  <c r="GA30" i="4"/>
  <c r="GC30" i="4"/>
  <c r="GE46" i="4"/>
  <c r="GA46" i="4"/>
  <c r="GD46" i="4" s="1"/>
  <c r="M52" i="4" s="1"/>
  <c r="GB46" i="4"/>
  <c r="GQ47" i="4"/>
  <c r="GQ48" i="4"/>
  <c r="GE50" i="4"/>
  <c r="GA50" i="4"/>
  <c r="GB50" i="4"/>
  <c r="GQ51" i="4"/>
  <c r="GQ52" i="4"/>
  <c r="GE54" i="4"/>
  <c r="GA54" i="4"/>
  <c r="GD54" i="4" s="1"/>
  <c r="M60" i="4" s="1"/>
  <c r="GB54" i="4"/>
  <c r="GQ55" i="4"/>
  <c r="FP57" i="4"/>
  <c r="GQ60" i="4"/>
  <c r="J67" i="4"/>
  <c r="L67" i="4" s="1"/>
  <c r="GA63" i="4"/>
  <c r="FP66" i="4"/>
  <c r="GB67" i="4"/>
  <c r="GD67" i="4" s="1"/>
  <c r="M73" i="4" s="1"/>
  <c r="GN70" i="4"/>
  <c r="GO70" i="4" s="1"/>
  <c r="GQ70" i="4" s="1"/>
  <c r="J75" i="4"/>
  <c r="L75" i="4" s="1"/>
  <c r="GA71" i="4"/>
  <c r="GN74" i="4"/>
  <c r="GO74" i="4" s="1"/>
  <c r="GQ74" i="4" s="1"/>
  <c r="FP80" i="4"/>
  <c r="FS87" i="4"/>
  <c r="FV87" i="4" s="1"/>
  <c r="FR87" i="4"/>
  <c r="FU87" i="4" s="1"/>
  <c r="FR88" i="4"/>
  <c r="FU88" i="4" s="1"/>
  <c r="FT88" i="4"/>
  <c r="FW88" i="4" s="1"/>
  <c r="FS88" i="4"/>
  <c r="FV88" i="4" s="1"/>
  <c r="GQ88" i="4"/>
  <c r="GU92" i="4"/>
  <c r="GY92" i="4" s="1"/>
  <c r="HG92" i="4" s="1"/>
  <c r="GT92" i="4"/>
  <c r="GX92" i="4" s="1"/>
  <c r="HF92" i="4" s="1"/>
  <c r="GV92" i="4"/>
  <c r="GZ92" i="4" s="1"/>
  <c r="HH92" i="4" s="1"/>
  <c r="GS92" i="4"/>
  <c r="GW92" i="4" s="1"/>
  <c r="HE92" i="4" s="1"/>
  <c r="GQ95" i="4"/>
  <c r="FR104" i="4"/>
  <c r="FU104" i="4" s="1"/>
  <c r="FT104" i="4"/>
  <c r="FW104" i="4" s="1"/>
  <c r="FS104" i="4"/>
  <c r="FV104" i="4" s="1"/>
  <c r="GE106" i="4"/>
  <c r="GA106" i="4"/>
  <c r="GC106" i="4"/>
  <c r="GU108" i="4"/>
  <c r="GY108" i="4" s="1"/>
  <c r="HG108" i="4" s="1"/>
  <c r="GT108" i="4"/>
  <c r="GX108" i="4" s="1"/>
  <c r="HF108" i="4" s="1"/>
  <c r="GS108" i="4"/>
  <c r="GW108" i="4" s="1"/>
  <c r="HE108" i="4" s="1"/>
  <c r="GN110" i="4"/>
  <c r="GO110" i="4" s="1"/>
  <c r="GQ110" i="4" s="1"/>
  <c r="GE114" i="4"/>
  <c r="GA114" i="4"/>
  <c r="GD114" i="4" s="1"/>
  <c r="FJ7" i="7"/>
  <c r="FJ19" i="7"/>
  <c r="FL26" i="7"/>
  <c r="FO26" i="7" s="1"/>
  <c r="FN26" i="7"/>
  <c r="FQ26" i="7" s="1"/>
  <c r="FM26" i="7"/>
  <c r="FP26" i="7" s="1"/>
  <c r="GO26" i="7"/>
  <c r="GS26" i="7" s="1"/>
  <c r="HA26" i="7" s="1"/>
  <c r="GN26" i="7"/>
  <c r="GR26" i="7" s="1"/>
  <c r="GZ26" i="7" s="1"/>
  <c r="GP26" i="7"/>
  <c r="GT26" i="7" s="1"/>
  <c r="HB26" i="7" s="1"/>
  <c r="GM26" i="7"/>
  <c r="GQ26" i="7" s="1"/>
  <c r="GY26" i="7" s="1"/>
  <c r="FX28" i="7"/>
  <c r="FW67" i="7"/>
  <c r="FU67" i="7"/>
  <c r="FV67" i="7"/>
  <c r="GN30" i="4"/>
  <c r="GO30" i="4" s="1"/>
  <c r="GQ30" i="4" s="1"/>
  <c r="J35" i="4"/>
  <c r="L35" i="4" s="1"/>
  <c r="GN34" i="4"/>
  <c r="GO34" i="4" s="1"/>
  <c r="J39" i="4"/>
  <c r="L39" i="4" s="1"/>
  <c r="GN38" i="4"/>
  <c r="GO38" i="4" s="1"/>
  <c r="GQ38" i="4" s="1"/>
  <c r="J43" i="4"/>
  <c r="L43" i="4" s="1"/>
  <c r="GN42" i="4"/>
  <c r="GO42" i="4" s="1"/>
  <c r="GQ42" i="4" s="1"/>
  <c r="J47" i="4"/>
  <c r="L47" i="4" s="1"/>
  <c r="GC50" i="4"/>
  <c r="GC54" i="4"/>
  <c r="GQ56" i="4"/>
  <c r="GN58" i="4"/>
  <c r="GO58" i="4" s="1"/>
  <c r="FP62" i="4"/>
  <c r="GB63" i="4"/>
  <c r="GE66" i="4"/>
  <c r="GA66" i="4"/>
  <c r="GB66" i="4"/>
  <c r="GE67" i="4"/>
  <c r="GQ67" i="4"/>
  <c r="FP69" i="4"/>
  <c r="GB71" i="4"/>
  <c r="J88" i="4"/>
  <c r="L88" i="4" s="1"/>
  <c r="GU84" i="4"/>
  <c r="GY84" i="4" s="1"/>
  <c r="HG84" i="4" s="1"/>
  <c r="GT84" i="4"/>
  <c r="GX84" i="4" s="1"/>
  <c r="HF84" i="4" s="1"/>
  <c r="GV84" i="4"/>
  <c r="GZ84" i="4" s="1"/>
  <c r="HH84" i="4" s="1"/>
  <c r="GS84" i="4"/>
  <c r="GW84" i="4" s="1"/>
  <c r="HE84" i="4" s="1"/>
  <c r="GT85" i="4"/>
  <c r="GX85" i="4" s="1"/>
  <c r="HF85" i="4" s="1"/>
  <c r="GS85" i="4"/>
  <c r="GW85" i="4" s="1"/>
  <c r="HE85" i="4" s="1"/>
  <c r="HI85" i="4" s="1"/>
  <c r="GV85" i="4"/>
  <c r="GZ85" i="4" s="1"/>
  <c r="HH85" i="4" s="1"/>
  <c r="GE86" i="4"/>
  <c r="GA86" i="4"/>
  <c r="GD86" i="4" s="1"/>
  <c r="M92" i="4" s="1"/>
  <c r="GQ87" i="4"/>
  <c r="FR92" i="4"/>
  <c r="FU92" i="4" s="1"/>
  <c r="FT92" i="4"/>
  <c r="FW92" i="4" s="1"/>
  <c r="FS92" i="4"/>
  <c r="FV92" i="4" s="1"/>
  <c r="GC95" i="4"/>
  <c r="GA95" i="4"/>
  <c r="FR96" i="4"/>
  <c r="FU96" i="4" s="1"/>
  <c r="FS96" i="4"/>
  <c r="FV96" i="4" s="1"/>
  <c r="GD100" i="4"/>
  <c r="M106" i="4" s="1"/>
  <c r="GS102" i="4"/>
  <c r="GW102" i="4" s="1"/>
  <c r="HE102" i="4" s="1"/>
  <c r="GV102" i="4"/>
  <c r="GZ102" i="4" s="1"/>
  <c r="HH102" i="4" s="1"/>
  <c r="GT102" i="4"/>
  <c r="GX102" i="4" s="1"/>
  <c r="HF102" i="4" s="1"/>
  <c r="FS103" i="4"/>
  <c r="FV103" i="4" s="1"/>
  <c r="FR103" i="4"/>
  <c r="FU103" i="4" s="1"/>
  <c r="GQ103" i="4"/>
  <c r="GB107" i="4"/>
  <c r="FT109" i="4"/>
  <c r="FW109" i="4" s="1"/>
  <c r="FR109" i="4"/>
  <c r="FU109" i="4" s="1"/>
  <c r="GV109" i="4"/>
  <c r="GZ109" i="4" s="1"/>
  <c r="HH109" i="4" s="1"/>
  <c r="GU112" i="4"/>
  <c r="GY112" i="4" s="1"/>
  <c r="HG112" i="4" s="1"/>
  <c r="HI112" i="4" s="1"/>
  <c r="GT112" i="4"/>
  <c r="GX112" i="4" s="1"/>
  <c r="HF112" i="4" s="1"/>
  <c r="GV112" i="4"/>
  <c r="GZ112" i="4" s="1"/>
  <c r="HH112" i="4" s="1"/>
  <c r="FU6" i="7"/>
  <c r="GN7" i="7"/>
  <c r="GR7" i="7" s="1"/>
  <c r="GZ7" i="7" s="1"/>
  <c r="GM7" i="7"/>
  <c r="GQ7" i="7" s="1"/>
  <c r="GY7" i="7" s="1"/>
  <c r="GO7" i="7"/>
  <c r="GS7" i="7" s="1"/>
  <c r="HA7" i="7" s="1"/>
  <c r="GP13" i="7"/>
  <c r="GT13" i="7" s="1"/>
  <c r="HB13" i="7" s="1"/>
  <c r="GO13" i="7"/>
  <c r="GS13" i="7" s="1"/>
  <c r="HA13" i="7" s="1"/>
  <c r="GM13" i="7"/>
  <c r="GQ13" i="7" s="1"/>
  <c r="GY13" i="7" s="1"/>
  <c r="GO16" i="7"/>
  <c r="GS16" i="7" s="1"/>
  <c r="HA16" i="7" s="1"/>
  <c r="GN16" i="7"/>
  <c r="GR16" i="7" s="1"/>
  <c r="GZ16" i="7" s="1"/>
  <c r="GP16" i="7"/>
  <c r="GT16" i="7" s="1"/>
  <c r="HB16" i="7" s="1"/>
  <c r="GM16" i="7"/>
  <c r="GQ16" i="7" s="1"/>
  <c r="GY16" i="7" s="1"/>
  <c r="GO18" i="7"/>
  <c r="GS18" i="7" s="1"/>
  <c r="HA18" i="7" s="1"/>
  <c r="GN18" i="7"/>
  <c r="GR18" i="7" s="1"/>
  <c r="GZ18" i="7" s="1"/>
  <c r="GP18" i="7"/>
  <c r="GT18" i="7" s="1"/>
  <c r="HB18" i="7" s="1"/>
  <c r="GM18" i="7"/>
  <c r="GQ18" i="7" s="1"/>
  <c r="GY18" i="7" s="1"/>
  <c r="FL33" i="7"/>
  <c r="FO33" i="7" s="1"/>
  <c r="FN33" i="7"/>
  <c r="FQ33" i="7" s="1"/>
  <c r="FM33" i="7"/>
  <c r="FP33" i="7" s="1"/>
  <c r="FL36" i="7"/>
  <c r="FO36" i="7" s="1"/>
  <c r="FN36" i="7"/>
  <c r="FQ36" i="7" s="1"/>
  <c r="FM36" i="7"/>
  <c r="FP36" i="7" s="1"/>
  <c r="FM51" i="7"/>
  <c r="FP51" i="7" s="1"/>
  <c r="FL51" i="7"/>
  <c r="FO51" i="7" s="1"/>
  <c r="FN51" i="7"/>
  <c r="FQ51" i="7" s="1"/>
  <c r="FN64" i="7"/>
  <c r="FQ64" i="7" s="1"/>
  <c r="FM64" i="7"/>
  <c r="FP64" i="7" s="1"/>
  <c r="FL64" i="7"/>
  <c r="FO64" i="7" s="1"/>
  <c r="GP67" i="7"/>
  <c r="GT67" i="7" s="1"/>
  <c r="HB67" i="7" s="1"/>
  <c r="GO67" i="7"/>
  <c r="GS67" i="7" s="1"/>
  <c r="HA67" i="7" s="1"/>
  <c r="GM67" i="7"/>
  <c r="GQ67" i="7" s="1"/>
  <c r="GY67" i="7" s="1"/>
  <c r="GN67" i="7"/>
  <c r="GR67" i="7" s="1"/>
  <c r="GZ67" i="7" s="1"/>
  <c r="GN69" i="7"/>
  <c r="GR69" i="7" s="1"/>
  <c r="GZ69" i="7" s="1"/>
  <c r="GM69" i="7"/>
  <c r="GQ69" i="7" s="1"/>
  <c r="GY69" i="7" s="1"/>
  <c r="GP69" i="7"/>
  <c r="GT69" i="7" s="1"/>
  <c r="HB69" i="7" s="1"/>
  <c r="GO69" i="7"/>
  <c r="GS69" i="7" s="1"/>
  <c r="HA69" i="7" s="1"/>
  <c r="GM76" i="7"/>
  <c r="GQ76" i="7" s="1"/>
  <c r="GY76" i="7" s="1"/>
  <c r="GP76" i="7"/>
  <c r="GT76" i="7" s="1"/>
  <c r="HB76" i="7" s="1"/>
  <c r="GO76" i="7"/>
  <c r="GS76" i="7" s="1"/>
  <c r="HA76" i="7" s="1"/>
  <c r="GN76" i="7"/>
  <c r="GR76" i="7" s="1"/>
  <c r="GZ76" i="7" s="1"/>
  <c r="FM79" i="7"/>
  <c r="FP79" i="7" s="1"/>
  <c r="FL79" i="7"/>
  <c r="FO79" i="7" s="1"/>
  <c r="FN79" i="7"/>
  <c r="FQ79" i="7" s="1"/>
  <c r="FN87" i="7"/>
  <c r="FQ87" i="7" s="1"/>
  <c r="FM87" i="7"/>
  <c r="FP87" i="7" s="1"/>
  <c r="FL87" i="7"/>
  <c r="FO87" i="7" s="1"/>
  <c r="FL88" i="7"/>
  <c r="FO88" i="7" s="1"/>
  <c r="FM88" i="7"/>
  <c r="FP88" i="7" s="1"/>
  <c r="FN88" i="7"/>
  <c r="FQ88" i="7" s="1"/>
  <c r="GB32" i="4"/>
  <c r="GD32" i="4" s="1"/>
  <c r="M38" i="4" s="1"/>
  <c r="GA33" i="4"/>
  <c r="GD33" i="4" s="1"/>
  <c r="M39" i="4" s="1"/>
  <c r="GE33" i="4"/>
  <c r="GB36" i="4"/>
  <c r="GD36" i="4" s="1"/>
  <c r="M42" i="4" s="1"/>
  <c r="GA37" i="4"/>
  <c r="GD37" i="4" s="1"/>
  <c r="M43" i="4" s="1"/>
  <c r="GE37" i="4"/>
  <c r="GB40" i="4"/>
  <c r="GD40" i="4" s="1"/>
  <c r="M46" i="4" s="1"/>
  <c r="GA41" i="4"/>
  <c r="GD41" i="4" s="1"/>
  <c r="M47" i="4" s="1"/>
  <c r="GE41" i="4"/>
  <c r="GB44" i="4"/>
  <c r="GA45" i="4"/>
  <c r="GD45" i="4" s="1"/>
  <c r="M51" i="4" s="1"/>
  <c r="GE45" i="4"/>
  <c r="GB48" i="4"/>
  <c r="GD48" i="4" s="1"/>
  <c r="M54" i="4" s="1"/>
  <c r="GA49" i="4"/>
  <c r="GD49" i="4" s="1"/>
  <c r="M55" i="4" s="1"/>
  <c r="GE49" i="4"/>
  <c r="GB52" i="4"/>
  <c r="GD52" i="4" s="1"/>
  <c r="M58" i="4" s="1"/>
  <c r="GA53" i="4"/>
  <c r="GD53" i="4" s="1"/>
  <c r="M59" i="4" s="1"/>
  <c r="GE53" i="4"/>
  <c r="GB56" i="4"/>
  <c r="GD56" i="4" s="1"/>
  <c r="M62" i="4" s="1"/>
  <c r="GB60" i="4"/>
  <c r="GD60" i="4" s="1"/>
  <c r="M66" i="4" s="1"/>
  <c r="GB64" i="4"/>
  <c r="GD64" i="4" s="1"/>
  <c r="M70" i="4" s="1"/>
  <c r="GB68" i="4"/>
  <c r="GD68" i="4" s="1"/>
  <c r="M74" i="4" s="1"/>
  <c r="GA69" i="4"/>
  <c r="GD69" i="4" s="1"/>
  <c r="M75" i="4" s="1"/>
  <c r="GE69" i="4"/>
  <c r="GA73" i="4"/>
  <c r="GD73" i="4" s="1"/>
  <c r="M79" i="4" s="1"/>
  <c r="GE73" i="4"/>
  <c r="GE74" i="4"/>
  <c r="GA74" i="4"/>
  <c r="GB74" i="4"/>
  <c r="GQ75" i="4"/>
  <c r="GQ76" i="4"/>
  <c r="FP77" i="4"/>
  <c r="FP78" i="4"/>
  <c r="GB79" i="4"/>
  <c r="GD79" i="4" s="1"/>
  <c r="M85" i="4" s="1"/>
  <c r="J87" i="4"/>
  <c r="L87" i="4" s="1"/>
  <c r="J91" i="4"/>
  <c r="L91" i="4" s="1"/>
  <c r="GD87" i="4"/>
  <c r="M93" i="4" s="1"/>
  <c r="J95" i="4"/>
  <c r="L95" i="4" s="1"/>
  <c r="GA91" i="4"/>
  <c r="FP97" i="4"/>
  <c r="GB99" i="4"/>
  <c r="GD99" i="4" s="1"/>
  <c r="M105" i="4" s="1"/>
  <c r="J107" i="4"/>
  <c r="L107" i="4" s="1"/>
  <c r="GA103" i="4"/>
  <c r="GE110" i="4"/>
  <c r="GA110" i="4"/>
  <c r="GB110" i="4"/>
  <c r="GQ111" i="4"/>
  <c r="FS113" i="4"/>
  <c r="FV113" i="4" s="1"/>
  <c r="GN114" i="4"/>
  <c r="GO114" i="4" s="1"/>
  <c r="GQ114" i="4" s="1"/>
  <c r="GA115" i="4"/>
  <c r="GD115" i="4" s="1"/>
  <c r="FJ8" i="7"/>
  <c r="GO20" i="7"/>
  <c r="GS20" i="7" s="1"/>
  <c r="HA20" i="7" s="1"/>
  <c r="GN20" i="7"/>
  <c r="GR20" i="7" s="1"/>
  <c r="GZ20" i="7" s="1"/>
  <c r="GP20" i="7"/>
  <c r="GT20" i="7" s="1"/>
  <c r="HB20" i="7" s="1"/>
  <c r="GM20" i="7"/>
  <c r="GQ20" i="7" s="1"/>
  <c r="GY20" i="7" s="1"/>
  <c r="FJ21" i="7"/>
  <c r="FX24" i="7"/>
  <c r="GO28" i="7"/>
  <c r="GS28" i="7" s="1"/>
  <c r="HA28" i="7" s="1"/>
  <c r="GN28" i="7"/>
  <c r="GR28" i="7" s="1"/>
  <c r="GZ28" i="7" s="1"/>
  <c r="GP28" i="7"/>
  <c r="GT28" i="7" s="1"/>
  <c r="HB28" i="7" s="1"/>
  <c r="GM28" i="7"/>
  <c r="GQ28" i="7" s="1"/>
  <c r="GY28" i="7" s="1"/>
  <c r="HC28" i="7" s="1"/>
  <c r="FJ29" i="7"/>
  <c r="FL30" i="7"/>
  <c r="FO30" i="7" s="1"/>
  <c r="FN30" i="7"/>
  <c r="FQ30" i="7" s="1"/>
  <c r="FM30" i="7"/>
  <c r="FP30" i="7" s="1"/>
  <c r="FN31" i="7"/>
  <c r="FQ31" i="7" s="1"/>
  <c r="GO36" i="7"/>
  <c r="GS36" i="7" s="1"/>
  <c r="HA36" i="7" s="1"/>
  <c r="GN36" i="7"/>
  <c r="GR36" i="7" s="1"/>
  <c r="GZ36" i="7" s="1"/>
  <c r="GP36" i="7"/>
  <c r="GT36" i="7" s="1"/>
  <c r="HB36" i="7" s="1"/>
  <c r="GM36" i="7"/>
  <c r="GQ36" i="7" s="1"/>
  <c r="GY36" i="7" s="1"/>
  <c r="FJ37" i="7"/>
  <c r="FL38" i="7"/>
  <c r="FO38" i="7" s="1"/>
  <c r="FN38" i="7"/>
  <c r="FQ38" i="7" s="1"/>
  <c r="FM38" i="7"/>
  <c r="FP38" i="7" s="1"/>
  <c r="GK38" i="7"/>
  <c r="FJ39" i="7"/>
  <c r="FL40" i="7"/>
  <c r="FO40" i="7" s="1"/>
  <c r="FN40" i="7"/>
  <c r="FQ40" i="7" s="1"/>
  <c r="FM40" i="7"/>
  <c r="FP40" i="7" s="1"/>
  <c r="GK40" i="7"/>
  <c r="FJ41" i="7"/>
  <c r="FL42" i="7"/>
  <c r="FO42" i="7" s="1"/>
  <c r="FN42" i="7"/>
  <c r="FQ42" i="7" s="1"/>
  <c r="FM42" i="7"/>
  <c r="FP42" i="7" s="1"/>
  <c r="GK42" i="7"/>
  <c r="GK50" i="7"/>
  <c r="FW51" i="7"/>
  <c r="FY51" i="7"/>
  <c r="FV51" i="7"/>
  <c r="GN53" i="7"/>
  <c r="GR53" i="7" s="1"/>
  <c r="GZ53" i="7" s="1"/>
  <c r="GM53" i="7"/>
  <c r="GQ53" i="7" s="1"/>
  <c r="GY53" i="7" s="1"/>
  <c r="GP53" i="7"/>
  <c r="GT53" i="7" s="1"/>
  <c r="HB53" i="7" s="1"/>
  <c r="GO53" i="7"/>
  <c r="GS53" i="7" s="1"/>
  <c r="HA53" i="7" s="1"/>
  <c r="FM59" i="7"/>
  <c r="FP59" i="7" s="1"/>
  <c r="FL59" i="7"/>
  <c r="FO59" i="7" s="1"/>
  <c r="FN59" i="7"/>
  <c r="FQ59" i="7" s="1"/>
  <c r="GN65" i="7"/>
  <c r="GR65" i="7" s="1"/>
  <c r="GZ65" i="7" s="1"/>
  <c r="GM65" i="7"/>
  <c r="GQ65" i="7" s="1"/>
  <c r="GY65" i="7" s="1"/>
  <c r="GP65" i="7"/>
  <c r="GT65" i="7" s="1"/>
  <c r="HB65" i="7" s="1"/>
  <c r="FM67" i="7"/>
  <c r="FP67" i="7" s="1"/>
  <c r="FL67" i="7"/>
  <c r="FO67" i="7" s="1"/>
  <c r="FN67" i="7"/>
  <c r="FQ67" i="7" s="1"/>
  <c r="FW71" i="7"/>
  <c r="FV71" i="7"/>
  <c r="FU71" i="7"/>
  <c r="FY71" i="7"/>
  <c r="GO71" i="7"/>
  <c r="GS71" i="7" s="1"/>
  <c r="HA71" i="7" s="1"/>
  <c r="GM71" i="7"/>
  <c r="GQ71" i="7" s="1"/>
  <c r="GY71" i="7" s="1"/>
  <c r="GP71" i="7"/>
  <c r="GT71" i="7" s="1"/>
  <c r="HB71" i="7" s="1"/>
  <c r="GN71" i="7"/>
  <c r="GR71" i="7" s="1"/>
  <c r="GZ71" i="7" s="1"/>
  <c r="GN73" i="7"/>
  <c r="GR73" i="7" s="1"/>
  <c r="GZ73" i="7" s="1"/>
  <c r="GM73" i="7"/>
  <c r="GQ73" i="7" s="1"/>
  <c r="GY73" i="7" s="1"/>
  <c r="GP73" i="7"/>
  <c r="GT73" i="7" s="1"/>
  <c r="HB73" i="7" s="1"/>
  <c r="GM90" i="7"/>
  <c r="GQ90" i="7" s="1"/>
  <c r="GY90" i="7" s="1"/>
  <c r="GP90" i="7"/>
  <c r="GT90" i="7" s="1"/>
  <c r="HB90" i="7" s="1"/>
  <c r="GO90" i="7"/>
  <c r="GS90" i="7" s="1"/>
  <c r="HA90" i="7" s="1"/>
  <c r="GN90" i="7"/>
  <c r="GR90" i="7" s="1"/>
  <c r="GZ90" i="7" s="1"/>
  <c r="GE78" i="4"/>
  <c r="GA78" i="4"/>
  <c r="GD78" i="4" s="1"/>
  <c r="M84" i="4" s="1"/>
  <c r="GB78" i="4"/>
  <c r="GE79" i="4"/>
  <c r="GQ79" i="4"/>
  <c r="GQ80" i="4"/>
  <c r="FP81" i="4"/>
  <c r="FP82" i="4"/>
  <c r="GB83" i="4"/>
  <c r="GD83" i="4" s="1"/>
  <c r="M89" i="4" s="1"/>
  <c r="FP85" i="4"/>
  <c r="FP86" i="4"/>
  <c r="GB87" i="4"/>
  <c r="FP89" i="4"/>
  <c r="FP90" i="4"/>
  <c r="GB91" i="4"/>
  <c r="FT94" i="4"/>
  <c r="FW94" i="4" s="1"/>
  <c r="FS94" i="4"/>
  <c r="FV94" i="4" s="1"/>
  <c r="GN94" i="4"/>
  <c r="GO94" i="4" s="1"/>
  <c r="GQ94" i="4" s="1"/>
  <c r="GE98" i="4"/>
  <c r="GA98" i="4"/>
  <c r="GB98" i="4"/>
  <c r="GE99" i="4"/>
  <c r="GQ99" i="4"/>
  <c r="FP101" i="4"/>
  <c r="FP102" i="4"/>
  <c r="GB103" i="4"/>
  <c r="GN106" i="4"/>
  <c r="GO106" i="4" s="1"/>
  <c r="GQ106" i="4" s="1"/>
  <c r="J111" i="4"/>
  <c r="L111" i="4" s="1"/>
  <c r="GB115" i="4"/>
  <c r="FW6" i="7"/>
  <c r="FV6" i="7"/>
  <c r="GH12" i="7"/>
  <c r="GI12" i="7" s="1"/>
  <c r="GK12" i="7" s="1"/>
  <c r="GO14" i="7"/>
  <c r="GS14" i="7" s="1"/>
  <c r="HA14" i="7" s="1"/>
  <c r="GN14" i="7"/>
  <c r="GR14" i="7" s="1"/>
  <c r="GZ14" i="7" s="1"/>
  <c r="GP14" i="7"/>
  <c r="GT14" i="7" s="1"/>
  <c r="HB14" i="7" s="1"/>
  <c r="GM14" i="7"/>
  <c r="GQ14" i="7" s="1"/>
  <c r="GY14" i="7" s="1"/>
  <c r="FM16" i="7"/>
  <c r="FP16" i="7" s="1"/>
  <c r="FV16" i="7" s="1"/>
  <c r="GO22" i="7"/>
  <c r="GS22" i="7" s="1"/>
  <c r="HA22" i="7" s="1"/>
  <c r="GN22" i="7"/>
  <c r="GR22" i="7" s="1"/>
  <c r="GZ22" i="7" s="1"/>
  <c r="GP22" i="7"/>
  <c r="GT22" i="7" s="1"/>
  <c r="HB22" i="7" s="1"/>
  <c r="GM22" i="7"/>
  <c r="GQ22" i="7" s="1"/>
  <c r="GY22" i="7" s="1"/>
  <c r="FL24" i="7"/>
  <c r="FO24" i="7" s="1"/>
  <c r="FN24" i="7"/>
  <c r="FQ24" i="7" s="1"/>
  <c r="FM24" i="7"/>
  <c r="FP24" i="7" s="1"/>
  <c r="GO30" i="7"/>
  <c r="GS30" i="7" s="1"/>
  <c r="HA30" i="7" s="1"/>
  <c r="GN30" i="7"/>
  <c r="GR30" i="7" s="1"/>
  <c r="GZ30" i="7" s="1"/>
  <c r="GP30" i="7"/>
  <c r="GT30" i="7" s="1"/>
  <c r="HB30" i="7" s="1"/>
  <c r="GM30" i="7"/>
  <c r="GQ30" i="7" s="1"/>
  <c r="GY30" i="7" s="1"/>
  <c r="FL32" i="7"/>
  <c r="FO32" i="7" s="1"/>
  <c r="FN32" i="7"/>
  <c r="FQ32" i="7" s="1"/>
  <c r="FM32" i="7"/>
  <c r="FP32" i="7" s="1"/>
  <c r="FY48" i="7"/>
  <c r="FU48" i="7"/>
  <c r="FW48" i="7"/>
  <c r="FV48" i="7"/>
  <c r="GN49" i="7"/>
  <c r="GR49" i="7" s="1"/>
  <c r="GZ49" i="7" s="1"/>
  <c r="GM49" i="7"/>
  <c r="GQ49" i="7" s="1"/>
  <c r="GY49" i="7" s="1"/>
  <c r="HC49" i="7" s="1"/>
  <c r="GP49" i="7"/>
  <c r="GT49" i="7" s="1"/>
  <c r="HB49" i="7" s="1"/>
  <c r="GO49" i="7"/>
  <c r="GS49" i="7" s="1"/>
  <c r="HA49" i="7" s="1"/>
  <c r="FU51" i="7"/>
  <c r="FX51" i="7" s="1"/>
  <c r="GO54" i="7"/>
  <c r="GS54" i="7" s="1"/>
  <c r="HA54" i="7" s="1"/>
  <c r="GN54" i="7"/>
  <c r="GR54" i="7" s="1"/>
  <c r="GZ54" i="7" s="1"/>
  <c r="GP54" i="7"/>
  <c r="GT54" i="7" s="1"/>
  <c r="HB54" i="7" s="1"/>
  <c r="GM54" i="7"/>
  <c r="GQ54" i="7" s="1"/>
  <c r="GY54" i="7" s="1"/>
  <c r="FJ57" i="7"/>
  <c r="GM68" i="7"/>
  <c r="GQ68" i="7" s="1"/>
  <c r="GY68" i="7" s="1"/>
  <c r="GP68" i="7"/>
  <c r="GT68" i="7" s="1"/>
  <c r="HB68" i="7" s="1"/>
  <c r="GO68" i="7"/>
  <c r="GS68" i="7" s="1"/>
  <c r="HA68" i="7" s="1"/>
  <c r="GN68" i="7"/>
  <c r="GR68" i="7" s="1"/>
  <c r="GZ68" i="7" s="1"/>
  <c r="FL70" i="7"/>
  <c r="FO70" i="7" s="1"/>
  <c r="FM70" i="7"/>
  <c r="FP70" i="7" s="1"/>
  <c r="FN70" i="7"/>
  <c r="FQ70" i="7" s="1"/>
  <c r="FN72" i="7"/>
  <c r="FQ72" i="7" s="1"/>
  <c r="FM72" i="7"/>
  <c r="FP72" i="7" s="1"/>
  <c r="FL72" i="7"/>
  <c r="FO72" i="7" s="1"/>
  <c r="GM72" i="7"/>
  <c r="GQ72" i="7" s="1"/>
  <c r="GY72" i="7" s="1"/>
  <c r="GP72" i="7"/>
  <c r="GT72" i="7" s="1"/>
  <c r="HB72" i="7" s="1"/>
  <c r="GO72" i="7"/>
  <c r="GS72" i="7" s="1"/>
  <c r="HA72" i="7" s="1"/>
  <c r="GN72" i="7"/>
  <c r="GR72" i="7" s="1"/>
  <c r="GZ72" i="7" s="1"/>
  <c r="FJ82" i="7"/>
  <c r="FM105" i="7"/>
  <c r="FP105" i="7" s="1"/>
  <c r="FL105" i="7"/>
  <c r="FO105" i="7" s="1"/>
  <c r="FN105" i="7"/>
  <c r="FQ105" i="7" s="1"/>
  <c r="GB76" i="4"/>
  <c r="GD76" i="4" s="1"/>
  <c r="M82" i="4" s="1"/>
  <c r="GA77" i="4"/>
  <c r="GD77" i="4" s="1"/>
  <c r="M83" i="4" s="1"/>
  <c r="GE77" i="4"/>
  <c r="GB80" i="4"/>
  <c r="GD80" i="4" s="1"/>
  <c r="M86" i="4" s="1"/>
  <c r="GA81" i="4"/>
  <c r="GD81" i="4" s="1"/>
  <c r="M87" i="4" s="1"/>
  <c r="GE81" i="4"/>
  <c r="GB84" i="4"/>
  <c r="GD84" i="4" s="1"/>
  <c r="M90" i="4" s="1"/>
  <c r="GA85" i="4"/>
  <c r="GD85" i="4" s="1"/>
  <c r="M91" i="4" s="1"/>
  <c r="GE85" i="4"/>
  <c r="GB88" i="4"/>
  <c r="GD88" i="4" s="1"/>
  <c r="M94" i="4" s="1"/>
  <c r="GA89" i="4"/>
  <c r="GD89" i="4" s="1"/>
  <c r="M95" i="4" s="1"/>
  <c r="GE89" i="4"/>
  <c r="GB92" i="4"/>
  <c r="GD92" i="4" s="1"/>
  <c r="M98" i="4" s="1"/>
  <c r="GA93" i="4"/>
  <c r="GD93" i="4" s="1"/>
  <c r="M99" i="4" s="1"/>
  <c r="GE93" i="4"/>
  <c r="GA97" i="4"/>
  <c r="GD97" i="4" s="1"/>
  <c r="M103" i="4" s="1"/>
  <c r="GE97" i="4"/>
  <c r="GA101" i="4"/>
  <c r="GD101" i="4" s="1"/>
  <c r="M107" i="4" s="1"/>
  <c r="GE101" i="4"/>
  <c r="GB104" i="4"/>
  <c r="GD104" i="4" s="1"/>
  <c r="M110" i="4" s="1"/>
  <c r="GA105" i="4"/>
  <c r="GD105" i="4" s="1"/>
  <c r="M111" i="4" s="1"/>
  <c r="GE105" i="4"/>
  <c r="GB108" i="4"/>
  <c r="GD108" i="4" s="1"/>
  <c r="M114" i="4" s="1"/>
  <c r="GA109" i="4"/>
  <c r="GD109" i="4" s="1"/>
  <c r="M115" i="4" s="1"/>
  <c r="GE109" i="4"/>
  <c r="GA113" i="4"/>
  <c r="GD113" i="4" s="1"/>
  <c r="GE113" i="4"/>
  <c r="GK15" i="7"/>
  <c r="GK17" i="7"/>
  <c r="GK19" i="7"/>
  <c r="GK21" i="7"/>
  <c r="GK25" i="7"/>
  <c r="GK27" i="7"/>
  <c r="GK29" i="7"/>
  <c r="GK31" i="7"/>
  <c r="GK33" i="7"/>
  <c r="GK35" i="7"/>
  <c r="GK37" i="7"/>
  <c r="GK39" i="7"/>
  <c r="GK41" i="7"/>
  <c r="GM52" i="7"/>
  <c r="GQ52" i="7" s="1"/>
  <c r="GY52" i="7" s="1"/>
  <c r="GP52" i="7"/>
  <c r="GT52" i="7" s="1"/>
  <c r="HB52" i="7" s="1"/>
  <c r="GO52" i="7"/>
  <c r="GS52" i="7" s="1"/>
  <c r="HA52" i="7" s="1"/>
  <c r="GN52" i="7"/>
  <c r="GR52" i="7" s="1"/>
  <c r="GZ52" i="7" s="1"/>
  <c r="FW55" i="7"/>
  <c r="FU55" i="7"/>
  <c r="FX55" i="7" s="1"/>
  <c r="FJ56" i="7"/>
  <c r="FY60" i="7"/>
  <c r="FU60" i="7"/>
  <c r="FW60" i="7"/>
  <c r="FJ62" i="7"/>
  <c r="FX66" i="7"/>
  <c r="J73" i="7"/>
  <c r="M73" i="7" s="1"/>
  <c r="GK70" i="7"/>
  <c r="J77" i="7"/>
  <c r="M77" i="7" s="1"/>
  <c r="FX75" i="7"/>
  <c r="GN77" i="7"/>
  <c r="GR77" i="7" s="1"/>
  <c r="GZ77" i="7" s="1"/>
  <c r="GM77" i="7"/>
  <c r="GQ77" i="7" s="1"/>
  <c r="GY77" i="7" s="1"/>
  <c r="GP77" i="7"/>
  <c r="GT77" i="7" s="1"/>
  <c r="HB77" i="7" s="1"/>
  <c r="GO78" i="7"/>
  <c r="GS78" i="7" s="1"/>
  <c r="HA78" i="7" s="1"/>
  <c r="GN78" i="7"/>
  <c r="GR78" i="7" s="1"/>
  <c r="GZ78" i="7" s="1"/>
  <c r="GM78" i="7"/>
  <c r="GQ78" i="7" s="1"/>
  <c r="GY78" i="7" s="1"/>
  <c r="GP78" i="7"/>
  <c r="GT78" i="7" s="1"/>
  <c r="HB78" i="7" s="1"/>
  <c r="FN86" i="7"/>
  <c r="FQ86" i="7" s="1"/>
  <c r="FM86" i="7"/>
  <c r="FP86" i="7" s="1"/>
  <c r="FL86" i="7"/>
  <c r="FO86" i="7" s="1"/>
  <c r="FM89" i="7"/>
  <c r="FP89" i="7" s="1"/>
  <c r="FL89" i="7"/>
  <c r="FO89" i="7" s="1"/>
  <c r="FN89" i="7"/>
  <c r="FQ89" i="7" s="1"/>
  <c r="FM93" i="7"/>
  <c r="FP93" i="7" s="1"/>
  <c r="FL93" i="7"/>
  <c r="FO93" i="7" s="1"/>
  <c r="GN101" i="7"/>
  <c r="GR101" i="7" s="1"/>
  <c r="GZ101" i="7" s="1"/>
  <c r="GM101" i="7"/>
  <c r="GQ101" i="7" s="1"/>
  <c r="GY101" i="7" s="1"/>
  <c r="GP101" i="7"/>
  <c r="GT101" i="7" s="1"/>
  <c r="HB101" i="7" s="1"/>
  <c r="GO101" i="7"/>
  <c r="GS101" i="7" s="1"/>
  <c r="HA101" i="7" s="1"/>
  <c r="GO24" i="7"/>
  <c r="GS24" i="7" s="1"/>
  <c r="HA24" i="7" s="1"/>
  <c r="GN24" i="7"/>
  <c r="GR24" i="7" s="1"/>
  <c r="GZ24" i="7" s="1"/>
  <c r="GP24" i="7"/>
  <c r="GT24" i="7" s="1"/>
  <c r="HB24" i="7" s="1"/>
  <c r="J44" i="7"/>
  <c r="M44" i="7" s="1"/>
  <c r="J46" i="7"/>
  <c r="M46" i="7" s="1"/>
  <c r="GK43" i="7"/>
  <c r="FJ44" i="7"/>
  <c r="GK45" i="7"/>
  <c r="FJ46" i="7"/>
  <c r="FJ48" i="7"/>
  <c r="FJ49" i="7"/>
  <c r="FX50" i="7"/>
  <c r="J57" i="7"/>
  <c r="M57" i="7" s="1"/>
  <c r="FJ58" i="7"/>
  <c r="GN61" i="7"/>
  <c r="GR61" i="7" s="1"/>
  <c r="GZ61" i="7" s="1"/>
  <c r="GM61" i="7"/>
  <c r="GQ61" i="7" s="1"/>
  <c r="GY61" i="7" s="1"/>
  <c r="GP61" i="7"/>
  <c r="GT61" i="7" s="1"/>
  <c r="HB61" i="7" s="1"/>
  <c r="FM63" i="7"/>
  <c r="FP63" i="7" s="1"/>
  <c r="FL63" i="7"/>
  <c r="FO63" i="7" s="1"/>
  <c r="GK64" i="7"/>
  <c r="FL66" i="7"/>
  <c r="FO66" i="7" s="1"/>
  <c r="FN66" i="7"/>
  <c r="FQ66" i="7" s="1"/>
  <c r="FM66" i="7"/>
  <c r="FP66" i="7" s="1"/>
  <c r="GK66" i="7"/>
  <c r="FM75" i="7"/>
  <c r="FP75" i="7" s="1"/>
  <c r="FL75" i="7"/>
  <c r="FO75" i="7" s="1"/>
  <c r="FN75" i="7"/>
  <c r="FQ75" i="7" s="1"/>
  <c r="FW79" i="7"/>
  <c r="FY79" i="7"/>
  <c r="FV79" i="7"/>
  <c r="FX79" i="7" s="1"/>
  <c r="GN83" i="7"/>
  <c r="GR83" i="7" s="1"/>
  <c r="GZ83" i="7" s="1"/>
  <c r="GM83" i="7"/>
  <c r="GQ83" i="7" s="1"/>
  <c r="GY83" i="7" s="1"/>
  <c r="GP83" i="7"/>
  <c r="GT83" i="7" s="1"/>
  <c r="HB83" i="7" s="1"/>
  <c r="FL84" i="7"/>
  <c r="FO84" i="7" s="1"/>
  <c r="FN84" i="7"/>
  <c r="FQ84" i="7" s="1"/>
  <c r="FM84" i="7"/>
  <c r="FP84" i="7" s="1"/>
  <c r="FW89" i="7"/>
  <c r="FY89" i="7"/>
  <c r="FV89" i="7"/>
  <c r="FU89" i="7"/>
  <c r="FM99" i="7"/>
  <c r="FP99" i="7" s="1"/>
  <c r="FL99" i="7"/>
  <c r="FO99" i="7" s="1"/>
  <c r="FN99" i="7"/>
  <c r="FQ99" i="7" s="1"/>
  <c r="FV19" i="7"/>
  <c r="FV24" i="7"/>
  <c r="FV25" i="7"/>
  <c r="FX25" i="7" s="1"/>
  <c r="FV26" i="7"/>
  <c r="FX26" i="7" s="1"/>
  <c r="FV27" i="7"/>
  <c r="FX27" i="7" s="1"/>
  <c r="FV28" i="7"/>
  <c r="FV29" i="7"/>
  <c r="FX29" i="7" s="1"/>
  <c r="FV30" i="7"/>
  <c r="FX30" i="7" s="1"/>
  <c r="FV31" i="7"/>
  <c r="FX31" i="7" s="1"/>
  <c r="FV32" i="7"/>
  <c r="FX32" i="7" s="1"/>
  <c r="FV33" i="7"/>
  <c r="FX33" i="7" s="1"/>
  <c r="FV34" i="7"/>
  <c r="FX34" i="7" s="1"/>
  <c r="FV35" i="7"/>
  <c r="FX35" i="7" s="1"/>
  <c r="FV36" i="7"/>
  <c r="FX36" i="7" s="1"/>
  <c r="FV37" i="7"/>
  <c r="FX37" i="7" s="1"/>
  <c r="FV38" i="7"/>
  <c r="FX38" i="7" s="1"/>
  <c r="FV39" i="7"/>
  <c r="FX39" i="7" s="1"/>
  <c r="FV40" i="7"/>
  <c r="FX40" i="7" s="1"/>
  <c r="FV41" i="7"/>
  <c r="FX41" i="7" s="1"/>
  <c r="FV42" i="7"/>
  <c r="FX42" i="7" s="1"/>
  <c r="GK51" i="7"/>
  <c r="FJ52" i="7"/>
  <c r="FY56" i="7"/>
  <c r="FU56" i="7"/>
  <c r="FV56" i="7"/>
  <c r="GK58" i="7"/>
  <c r="FV59" i="7"/>
  <c r="FX59" i="7" s="1"/>
  <c r="FY64" i="7"/>
  <c r="FU64" i="7"/>
  <c r="FV64" i="7"/>
  <c r="FJ68" i="7"/>
  <c r="FJ69" i="7"/>
  <c r="FL74" i="7"/>
  <c r="FO74" i="7" s="1"/>
  <c r="FN74" i="7"/>
  <c r="FQ74" i="7" s="1"/>
  <c r="FM74" i="7"/>
  <c r="FP74" i="7" s="1"/>
  <c r="J81" i="7"/>
  <c r="M81" i="7" s="1"/>
  <c r="FX78" i="7"/>
  <c r="GM80" i="7"/>
  <c r="GQ80" i="7" s="1"/>
  <c r="GY80" i="7" s="1"/>
  <c r="HC80" i="7" s="1"/>
  <c r="GP80" i="7"/>
  <c r="GT80" i="7" s="1"/>
  <c r="HB80" i="7" s="1"/>
  <c r="GO80" i="7"/>
  <c r="GS80" i="7" s="1"/>
  <c r="HA80" i="7" s="1"/>
  <c r="GN80" i="7"/>
  <c r="GR80" i="7" s="1"/>
  <c r="GZ80" i="7" s="1"/>
  <c r="FY86" i="7"/>
  <c r="FU86" i="7"/>
  <c r="FW86" i="7"/>
  <c r="FV86" i="7"/>
  <c r="GN87" i="7"/>
  <c r="GR87" i="7" s="1"/>
  <c r="GZ87" i="7" s="1"/>
  <c r="GM87" i="7"/>
  <c r="GQ87" i="7" s="1"/>
  <c r="GY87" i="7" s="1"/>
  <c r="GP87" i="7"/>
  <c r="GT87" i="7" s="1"/>
  <c r="HB87" i="7" s="1"/>
  <c r="GO87" i="7"/>
  <c r="GS87" i="7" s="1"/>
  <c r="HA87" i="7" s="1"/>
  <c r="FX88" i="7"/>
  <c r="FN94" i="7"/>
  <c r="FQ94" i="7" s="1"/>
  <c r="FM94" i="7"/>
  <c r="FP94" i="7" s="1"/>
  <c r="FL94" i="7"/>
  <c r="FO94" i="7" s="1"/>
  <c r="GM107" i="7"/>
  <c r="GQ107" i="7" s="1"/>
  <c r="GY107" i="7" s="1"/>
  <c r="HC107" i="7" s="1"/>
  <c r="GN107" i="7"/>
  <c r="GR107" i="7" s="1"/>
  <c r="GZ107" i="7" s="1"/>
  <c r="GP107" i="7"/>
  <c r="GT107" i="7" s="1"/>
  <c r="HB107" i="7" s="1"/>
  <c r="GO107" i="7"/>
  <c r="GS107" i="7" s="1"/>
  <c r="HA107" i="7" s="1"/>
  <c r="GK44" i="7"/>
  <c r="GK46" i="7"/>
  <c r="FV47" i="7"/>
  <c r="FX47" i="7" s="1"/>
  <c r="GH48" i="7"/>
  <c r="GI48" i="7" s="1"/>
  <c r="GK48" i="7" s="1"/>
  <c r="J53" i="7"/>
  <c r="M53" i="7" s="1"/>
  <c r="FY52" i="7"/>
  <c r="FU52" i="7"/>
  <c r="FV52" i="7"/>
  <c r="FJ53" i="7"/>
  <c r="FW56" i="7"/>
  <c r="FY59" i="7"/>
  <c r="GK59" i="7"/>
  <c r="GH60" i="7"/>
  <c r="GI60" i="7" s="1"/>
  <c r="GK60" i="7" s="1"/>
  <c r="J65" i="7"/>
  <c r="M65" i="7" s="1"/>
  <c r="GK62" i="7"/>
  <c r="FV63" i="7"/>
  <c r="FX63" i="7" s="1"/>
  <c r="FW64" i="7"/>
  <c r="J72" i="7"/>
  <c r="M72" i="7" s="1"/>
  <c r="FY68" i="7"/>
  <c r="FU68" i="7"/>
  <c r="FV68" i="7"/>
  <c r="FJ71" i="7"/>
  <c r="GO74" i="7"/>
  <c r="GS74" i="7" s="1"/>
  <c r="HA74" i="7" s="1"/>
  <c r="GN74" i="7"/>
  <c r="GR74" i="7" s="1"/>
  <c r="GZ74" i="7" s="1"/>
  <c r="GM74" i="7"/>
  <c r="GQ74" i="7" s="1"/>
  <c r="GY74" i="7" s="1"/>
  <c r="HC74" i="7" s="1"/>
  <c r="FW75" i="7"/>
  <c r="FY75" i="7"/>
  <c r="FL78" i="7"/>
  <c r="FO78" i="7" s="1"/>
  <c r="FN78" i="7"/>
  <c r="FQ78" i="7" s="1"/>
  <c r="FM78" i="7"/>
  <c r="FP78" i="7" s="1"/>
  <c r="J85" i="7"/>
  <c r="M85" i="7" s="1"/>
  <c r="GN81" i="7"/>
  <c r="GR81" i="7" s="1"/>
  <c r="GZ81" i="7" s="1"/>
  <c r="GM81" i="7"/>
  <c r="GQ81" i="7" s="1"/>
  <c r="GY81" i="7" s="1"/>
  <c r="HC81" i="7" s="1"/>
  <c r="GP81" i="7"/>
  <c r="GT81" i="7" s="1"/>
  <c r="HB81" i="7" s="1"/>
  <c r="J87" i="7"/>
  <c r="M87" i="7" s="1"/>
  <c r="FM85" i="7"/>
  <c r="FP85" i="7" s="1"/>
  <c r="FL85" i="7"/>
  <c r="FO85" i="7" s="1"/>
  <c r="GN91" i="7"/>
  <c r="GR91" i="7" s="1"/>
  <c r="GZ91" i="7" s="1"/>
  <c r="GM91" i="7"/>
  <c r="GQ91" i="7" s="1"/>
  <c r="GY91" i="7" s="1"/>
  <c r="GP91" i="7"/>
  <c r="GT91" i="7" s="1"/>
  <c r="HB91" i="7" s="1"/>
  <c r="GO91" i="7"/>
  <c r="GS91" i="7" s="1"/>
  <c r="HA91" i="7" s="1"/>
  <c r="FL92" i="7"/>
  <c r="FO92" i="7" s="1"/>
  <c r="FN92" i="7"/>
  <c r="FQ92" i="7" s="1"/>
  <c r="FM92" i="7"/>
  <c r="FP92" i="7" s="1"/>
  <c r="FW93" i="7"/>
  <c r="FU93" i="7"/>
  <c r="FY93" i="7"/>
  <c r="FV93" i="7"/>
  <c r="FN95" i="7"/>
  <c r="FQ95" i="7" s="1"/>
  <c r="FL95" i="7"/>
  <c r="FO95" i="7" s="1"/>
  <c r="FM95" i="7"/>
  <c r="FP95" i="7" s="1"/>
  <c r="GP99" i="7"/>
  <c r="GT99" i="7" s="1"/>
  <c r="HB99" i="7" s="1"/>
  <c r="GO99" i="7"/>
  <c r="GS99" i="7" s="1"/>
  <c r="HA99" i="7" s="1"/>
  <c r="GN99" i="7"/>
  <c r="GR99" i="7" s="1"/>
  <c r="GZ99" i="7" s="1"/>
  <c r="GM99" i="7"/>
  <c r="GQ99" i="7" s="1"/>
  <c r="GY99" i="7" s="1"/>
  <c r="GP105" i="7"/>
  <c r="GT105" i="7" s="1"/>
  <c r="HB105" i="7" s="1"/>
  <c r="GO105" i="7"/>
  <c r="GS105" i="7" s="1"/>
  <c r="HA105" i="7" s="1"/>
  <c r="GN105" i="7"/>
  <c r="GR105" i="7" s="1"/>
  <c r="GZ105" i="7" s="1"/>
  <c r="GM105" i="7"/>
  <c r="GQ105" i="7" s="1"/>
  <c r="GY105" i="7" s="1"/>
  <c r="FV43" i="7"/>
  <c r="FX43" i="7" s="1"/>
  <c r="FV44" i="7"/>
  <c r="FX44" i="7" s="1"/>
  <c r="FV45" i="7"/>
  <c r="FX45" i="7" s="1"/>
  <c r="FV46" i="7"/>
  <c r="FX46" i="7" s="1"/>
  <c r="FU49" i="7"/>
  <c r="FX49" i="7" s="1"/>
  <c r="FY49" i="7"/>
  <c r="FV50" i="7"/>
  <c r="FU53" i="7"/>
  <c r="FX53" i="7" s="1"/>
  <c r="FY53" i="7"/>
  <c r="FV54" i="7"/>
  <c r="FX54" i="7" s="1"/>
  <c r="FU57" i="7"/>
  <c r="FX57" i="7" s="1"/>
  <c r="FY57" i="7"/>
  <c r="FV58" i="7"/>
  <c r="FX58" i="7" s="1"/>
  <c r="FV62" i="7"/>
  <c r="FX62" i="7" s="1"/>
  <c r="FV66" i="7"/>
  <c r="FV70" i="7"/>
  <c r="FX70" i="7" s="1"/>
  <c r="GK75" i="7"/>
  <c r="GK79" i="7"/>
  <c r="FJ80" i="7"/>
  <c r="FJ81" i="7"/>
  <c r="GK85" i="7"/>
  <c r="GK86" i="7"/>
  <c r="GK88" i="7"/>
  <c r="GO96" i="7"/>
  <c r="GS96" i="7" s="1"/>
  <c r="HA96" i="7" s="1"/>
  <c r="GN96" i="7"/>
  <c r="GR96" i="7" s="1"/>
  <c r="GZ96" i="7" s="1"/>
  <c r="HC96" i="7" s="1"/>
  <c r="GP96" i="7"/>
  <c r="GT96" i="7" s="1"/>
  <c r="HB96" i="7" s="1"/>
  <c r="J102" i="7"/>
  <c r="M102" i="7" s="1"/>
  <c r="FY72" i="7"/>
  <c r="FU72" i="7"/>
  <c r="FV72" i="7"/>
  <c r="FJ73" i="7"/>
  <c r="FY76" i="7"/>
  <c r="FU76" i="7"/>
  <c r="FV76" i="7"/>
  <c r="FJ77" i="7"/>
  <c r="FY80" i="7"/>
  <c r="FU80" i="7"/>
  <c r="FV80" i="7"/>
  <c r="GK82" i="7"/>
  <c r="GP93" i="7"/>
  <c r="GT93" i="7" s="1"/>
  <c r="HB93" i="7" s="1"/>
  <c r="GO93" i="7"/>
  <c r="GS93" i="7" s="1"/>
  <c r="HA93" i="7" s="1"/>
  <c r="GM93" i="7"/>
  <c r="GQ93" i="7" s="1"/>
  <c r="GY93" i="7" s="1"/>
  <c r="HC93" i="7" s="1"/>
  <c r="GN95" i="7"/>
  <c r="GR95" i="7" s="1"/>
  <c r="GZ95" i="7" s="1"/>
  <c r="GM95" i="7"/>
  <c r="GQ95" i="7" s="1"/>
  <c r="GY95" i="7" s="1"/>
  <c r="GO95" i="7"/>
  <c r="GS95" i="7" s="1"/>
  <c r="HA95" i="7" s="1"/>
  <c r="FJ100" i="7"/>
  <c r="FN101" i="7"/>
  <c r="FQ101" i="7" s="1"/>
  <c r="FL101" i="7"/>
  <c r="FO101" i="7" s="1"/>
  <c r="FM101" i="7"/>
  <c r="FP101" i="7" s="1"/>
  <c r="GN103" i="7"/>
  <c r="GR103" i="7" s="1"/>
  <c r="GZ103" i="7" s="1"/>
  <c r="GM103" i="7"/>
  <c r="GQ103" i="7" s="1"/>
  <c r="GY103" i="7" s="1"/>
  <c r="GP103" i="7"/>
  <c r="GT103" i="7" s="1"/>
  <c r="HB103" i="7" s="1"/>
  <c r="GO103" i="7"/>
  <c r="GS103" i="7" s="1"/>
  <c r="HA103" i="7" s="1"/>
  <c r="GN113" i="7"/>
  <c r="GR113" i="7" s="1"/>
  <c r="GZ113" i="7" s="1"/>
  <c r="GO113" i="7"/>
  <c r="GS113" i="7" s="1"/>
  <c r="HA113" i="7" s="1"/>
  <c r="GM113" i="7"/>
  <c r="GQ113" i="7" s="1"/>
  <c r="GY113" i="7" s="1"/>
  <c r="GP113" i="7"/>
  <c r="GT113" i="7" s="1"/>
  <c r="HB113" i="7" s="1"/>
  <c r="FU73" i="7"/>
  <c r="FX73" i="7" s="1"/>
  <c r="FY73" i="7"/>
  <c r="FU77" i="7"/>
  <c r="FX77" i="7" s="1"/>
  <c r="FY77" i="7"/>
  <c r="FU81" i="7"/>
  <c r="FX81" i="7" s="1"/>
  <c r="FY81" i="7"/>
  <c r="FV82" i="7"/>
  <c r="FX82" i="7" s="1"/>
  <c r="FJ83" i="7"/>
  <c r="GK89" i="7"/>
  <c r="FJ90" i="7"/>
  <c r="FM91" i="7"/>
  <c r="FP91" i="7" s="1"/>
  <c r="FY94" i="7"/>
  <c r="FU94" i="7"/>
  <c r="FV94" i="7"/>
  <c r="FL98" i="7"/>
  <c r="FO98" i="7" s="1"/>
  <c r="FN98" i="7"/>
  <c r="FQ98" i="7" s="1"/>
  <c r="FN103" i="7"/>
  <c r="FQ103" i="7" s="1"/>
  <c r="GO109" i="7"/>
  <c r="GS109" i="7" s="1"/>
  <c r="HA109" i="7" s="1"/>
  <c r="GM109" i="7"/>
  <c r="GQ109" i="7" s="1"/>
  <c r="GY109" i="7" s="1"/>
  <c r="HC109" i="7" s="1"/>
  <c r="GP109" i="7"/>
  <c r="GT109" i="7" s="1"/>
  <c r="HB109" i="7" s="1"/>
  <c r="GN109" i="7"/>
  <c r="GR109" i="7" s="1"/>
  <c r="GZ109" i="7" s="1"/>
  <c r="GM112" i="7"/>
  <c r="GQ112" i="7" s="1"/>
  <c r="GY112" i="7" s="1"/>
  <c r="GN112" i="7"/>
  <c r="GR112" i="7" s="1"/>
  <c r="GZ112" i="7" s="1"/>
  <c r="GP112" i="7"/>
  <c r="GT112" i="7" s="1"/>
  <c r="HB112" i="7" s="1"/>
  <c r="GO112" i="7"/>
  <c r="GS112" i="7" s="1"/>
  <c r="HA112" i="7" s="1"/>
  <c r="FY115" i="7"/>
  <c r="FU115" i="7"/>
  <c r="FX115" i="7" s="1"/>
  <c r="FV115" i="7"/>
  <c r="FW115" i="7"/>
  <c r="GK84" i="7"/>
  <c r="FV85" i="7"/>
  <c r="FX85" i="7" s="1"/>
  <c r="GH86" i="7"/>
  <c r="GI86" i="7" s="1"/>
  <c r="J91" i="7"/>
  <c r="M91" i="7" s="1"/>
  <c r="FY90" i="7"/>
  <c r="FU90" i="7"/>
  <c r="FX90" i="7" s="1"/>
  <c r="FV90" i="7"/>
  <c r="GO92" i="7"/>
  <c r="GS92" i="7" s="1"/>
  <c r="HA92" i="7" s="1"/>
  <c r="GN92" i="7"/>
  <c r="GR92" i="7" s="1"/>
  <c r="GZ92" i="7" s="1"/>
  <c r="GP92" i="7"/>
  <c r="GT92" i="7" s="1"/>
  <c r="HB92" i="7" s="1"/>
  <c r="HC92" i="7" s="1"/>
  <c r="J98" i="7"/>
  <c r="M98" i="7" s="1"/>
  <c r="GN97" i="7"/>
  <c r="GR97" i="7" s="1"/>
  <c r="GZ97" i="7" s="1"/>
  <c r="HC97" i="7" s="1"/>
  <c r="GP97" i="7"/>
  <c r="GT97" i="7" s="1"/>
  <c r="HB97" i="7" s="1"/>
  <c r="GO97" i="7"/>
  <c r="GS97" i="7" s="1"/>
  <c r="HA97" i="7" s="1"/>
  <c r="GK100" i="7"/>
  <c r="FL102" i="7"/>
  <c r="FO102" i="7" s="1"/>
  <c r="FN102" i="7"/>
  <c r="FQ102" i="7" s="1"/>
  <c r="FM102" i="7"/>
  <c r="FP102" i="7" s="1"/>
  <c r="GO102" i="7"/>
  <c r="GS102" i="7" s="1"/>
  <c r="HA102" i="7" s="1"/>
  <c r="GN102" i="7"/>
  <c r="GR102" i="7" s="1"/>
  <c r="GZ102" i="7" s="1"/>
  <c r="GP102" i="7"/>
  <c r="GT102" i="7" s="1"/>
  <c r="HB102" i="7" s="1"/>
  <c r="GM102" i="7"/>
  <c r="GQ102" i="7" s="1"/>
  <c r="GY102" i="7" s="1"/>
  <c r="HC102" i="7" s="1"/>
  <c r="GN108" i="7"/>
  <c r="GR108" i="7" s="1"/>
  <c r="GZ108" i="7" s="1"/>
  <c r="GO108" i="7"/>
  <c r="GS108" i="7" s="1"/>
  <c r="HA108" i="7" s="1"/>
  <c r="GM108" i="7"/>
  <c r="GQ108" i="7" s="1"/>
  <c r="GY108" i="7" s="1"/>
  <c r="HC108" i="7" s="1"/>
  <c r="GP108" i="7"/>
  <c r="GT108" i="7" s="1"/>
  <c r="HB108" i="7" s="1"/>
  <c r="FU83" i="7"/>
  <c r="FX83" i="7" s="1"/>
  <c r="FY83" i="7"/>
  <c r="FV84" i="7"/>
  <c r="FX84" i="7" s="1"/>
  <c r="FU87" i="7"/>
  <c r="FX87" i="7" s="1"/>
  <c r="FY87" i="7"/>
  <c r="FV88" i="7"/>
  <c r="FU91" i="7"/>
  <c r="FX91" i="7" s="1"/>
  <c r="FY91" i="7"/>
  <c r="FV92" i="7"/>
  <c r="FX92" i="7" s="1"/>
  <c r="FU95" i="7"/>
  <c r="FX95" i="7" s="1"/>
  <c r="FY95" i="7"/>
  <c r="FU99" i="7"/>
  <c r="J104" i="7"/>
  <c r="M104" i="7" s="1"/>
  <c r="FY100" i="7"/>
  <c r="FU100" i="7"/>
  <c r="FX100" i="7" s="1"/>
  <c r="FV100" i="7"/>
  <c r="FJ106" i="7"/>
  <c r="FM108" i="7"/>
  <c r="FP108" i="7" s="1"/>
  <c r="FL108" i="7"/>
  <c r="FO108" i="7" s="1"/>
  <c r="FN108" i="7"/>
  <c r="FQ108" i="7" s="1"/>
  <c r="FX110" i="7"/>
  <c r="FL112" i="7"/>
  <c r="FO112" i="7" s="1"/>
  <c r="FN112" i="7"/>
  <c r="FQ112" i="7" s="1"/>
  <c r="FM112" i="7"/>
  <c r="FP112" i="7" s="1"/>
  <c r="GP115" i="7"/>
  <c r="GT115" i="7" s="1"/>
  <c r="HB115" i="7" s="1"/>
  <c r="GM115" i="7"/>
  <c r="GQ115" i="7" s="1"/>
  <c r="GY115" i="7" s="1"/>
  <c r="HC115" i="7" s="1"/>
  <c r="GN115" i="7"/>
  <c r="GR115" i="7" s="1"/>
  <c r="GZ115" i="7" s="1"/>
  <c r="GO115" i="7"/>
  <c r="GS115" i="7" s="1"/>
  <c r="HA115" i="7" s="1"/>
  <c r="GK98" i="7"/>
  <c r="FV99" i="7"/>
  <c r="FW100" i="7"/>
  <c r="FJ104" i="7"/>
  <c r="FY107" i="7"/>
  <c r="FU107" i="7"/>
  <c r="FX107" i="7" s="1"/>
  <c r="FW107" i="7"/>
  <c r="FV107" i="7"/>
  <c r="FX108" i="7"/>
  <c r="FW109" i="7"/>
  <c r="FV109" i="7"/>
  <c r="FU109" i="7"/>
  <c r="FM110" i="7"/>
  <c r="FP110" i="7" s="1"/>
  <c r="FN110" i="7"/>
  <c r="FQ110" i="7" s="1"/>
  <c r="FL110" i="7"/>
  <c r="FO110" i="7" s="1"/>
  <c r="FX112" i="7"/>
  <c r="FL113" i="7"/>
  <c r="FO113" i="7" s="1"/>
  <c r="FM113" i="7"/>
  <c r="FP113" i="7" s="1"/>
  <c r="FL114" i="7"/>
  <c r="FO114" i="7" s="1"/>
  <c r="FM114" i="7"/>
  <c r="FP114" i="7" s="1"/>
  <c r="FN114" i="7"/>
  <c r="FQ114" i="7" s="1"/>
  <c r="FV98" i="7"/>
  <c r="FX98" i="7" s="1"/>
  <c r="FV102" i="7"/>
  <c r="FX102" i="7" s="1"/>
  <c r="J107" i="7"/>
  <c r="M107" i="7" s="1"/>
  <c r="J110" i="7"/>
  <c r="M110" i="7" s="1"/>
  <c r="FU106" i="7"/>
  <c r="FY106" i="7"/>
  <c r="FV106" i="7"/>
  <c r="FJ111" i="7"/>
  <c r="GK104" i="7"/>
  <c r="FV105" i="7"/>
  <c r="FX105" i="7" s="1"/>
  <c r="FW106" i="7"/>
  <c r="J112" i="7"/>
  <c r="M112" i="7" s="1"/>
  <c r="FJ109" i="7"/>
  <c r="GH110" i="7"/>
  <c r="GI110" i="7" s="1"/>
  <c r="GK110" i="7" s="1"/>
  <c r="FY111" i="7"/>
  <c r="FU111" i="7"/>
  <c r="FV111" i="7"/>
  <c r="GK111" i="7"/>
  <c r="FW114" i="7"/>
  <c r="FX114" i="7" s="1"/>
  <c r="FY114" i="7"/>
  <c r="FV104" i="7"/>
  <c r="FX104" i="7" s="1"/>
  <c r="GK114" i="7"/>
  <c r="GH106" i="7"/>
  <c r="GI106" i="7" s="1"/>
  <c r="GK106" i="7" s="1"/>
  <c r="FJ107" i="7"/>
  <c r="FJ115" i="7"/>
  <c r="FW113" i="7"/>
  <c r="FX113" i="7" s="1"/>
  <c r="FN14" i="7" l="1"/>
  <c r="FQ14" i="7" s="1"/>
  <c r="FW14" i="7" s="1"/>
  <c r="FL14" i="7"/>
  <c r="FO14" i="7" s="1"/>
  <c r="FU14" i="7" s="1"/>
  <c r="FM20" i="7"/>
  <c r="FP20" i="7" s="1"/>
  <c r="FV20" i="7" s="1"/>
  <c r="FX20" i="7" s="1"/>
  <c r="FY20" i="7" s="1"/>
  <c r="FL17" i="7"/>
  <c r="FO17" i="7" s="1"/>
  <c r="FU17" i="7" s="1"/>
  <c r="FM22" i="7"/>
  <c r="FP22" i="7" s="1"/>
  <c r="FV22" i="7" s="1"/>
  <c r="FN22" i="7"/>
  <c r="FQ22" i="7" s="1"/>
  <c r="FW22" i="7" s="1"/>
  <c r="GP9" i="7"/>
  <c r="GT9" i="7" s="1"/>
  <c r="HB9" i="7" s="1"/>
  <c r="FX19" i="7"/>
  <c r="FN16" i="7"/>
  <c r="FQ16" i="7" s="1"/>
  <c r="FW16" i="7" s="1"/>
  <c r="FX16" i="7" s="1"/>
  <c r="FY16" i="7" s="1"/>
  <c r="FL18" i="7"/>
  <c r="FO18" i="7" s="1"/>
  <c r="FU18" i="7" s="1"/>
  <c r="FN17" i="7"/>
  <c r="FQ17" i="7" s="1"/>
  <c r="FW17" i="7" s="1"/>
  <c r="GN10" i="7"/>
  <c r="GR10" i="7" s="1"/>
  <c r="GZ10" i="7" s="1"/>
  <c r="FL11" i="7"/>
  <c r="FO11" i="7" s="1"/>
  <c r="FU11" i="7" s="1"/>
  <c r="FM18" i="7"/>
  <c r="FP18" i="7" s="1"/>
  <c r="FV18" i="7" s="1"/>
  <c r="GO11" i="7"/>
  <c r="GS11" i="7" s="1"/>
  <c r="HA11" i="7" s="1"/>
  <c r="FM11" i="7"/>
  <c r="FP11" i="7" s="1"/>
  <c r="FV11" i="7" s="1"/>
  <c r="GP11" i="7"/>
  <c r="GT11" i="7" s="1"/>
  <c r="HB11" i="7" s="1"/>
  <c r="GP10" i="7"/>
  <c r="GT10" i="7" s="1"/>
  <c r="HB10" i="7" s="1"/>
  <c r="GN11" i="7"/>
  <c r="GR11" i="7" s="1"/>
  <c r="GZ11" i="7" s="1"/>
  <c r="GO10" i="7"/>
  <c r="GS10" i="7" s="1"/>
  <c r="HA10" i="7" s="1"/>
  <c r="FM13" i="7"/>
  <c r="FP13" i="7" s="1"/>
  <c r="FV13" i="7" s="1"/>
  <c r="FN12" i="7"/>
  <c r="FQ12" i="7" s="1"/>
  <c r="FW12" i="7" s="1"/>
  <c r="FL13" i="7"/>
  <c r="FO13" i="7" s="1"/>
  <c r="FU13" i="7" s="1"/>
  <c r="GO23" i="7"/>
  <c r="GS23" i="7" s="1"/>
  <c r="HA23" i="7" s="1"/>
  <c r="GP23" i="7"/>
  <c r="GT23" i="7" s="1"/>
  <c r="HB23" i="7" s="1"/>
  <c r="GN23" i="7"/>
  <c r="GR23" i="7" s="1"/>
  <c r="GZ23" i="7" s="1"/>
  <c r="FL15" i="7"/>
  <c r="FO15" i="7" s="1"/>
  <c r="FU15" i="7" s="1"/>
  <c r="FM15" i="7"/>
  <c r="FP15" i="7" s="1"/>
  <c r="FV15" i="7" s="1"/>
  <c r="FL23" i="7"/>
  <c r="FO23" i="7" s="1"/>
  <c r="FU23" i="7" s="1"/>
  <c r="FM23" i="7"/>
  <c r="FP23" i="7" s="1"/>
  <c r="FV23" i="7" s="1"/>
  <c r="FL10" i="7"/>
  <c r="FO10" i="7" s="1"/>
  <c r="FU10" i="7" s="1"/>
  <c r="FM10" i="7"/>
  <c r="FP10" i="7" s="1"/>
  <c r="FV10" i="7" s="1"/>
  <c r="FL12" i="7"/>
  <c r="FO12" i="7" s="1"/>
  <c r="FU12" i="7" s="1"/>
  <c r="GM9" i="7"/>
  <c r="GQ9" i="7" s="1"/>
  <c r="GY9" i="7" s="1"/>
  <c r="GN9" i="7"/>
  <c r="GR9" i="7" s="1"/>
  <c r="GZ9" i="7" s="1"/>
  <c r="FN9" i="7"/>
  <c r="FQ9" i="7" s="1"/>
  <c r="FW9" i="7" s="1"/>
  <c r="FL9" i="7"/>
  <c r="FO9" i="7" s="1"/>
  <c r="FU9" i="7" s="1"/>
  <c r="GS38" i="4"/>
  <c r="GW38" i="4" s="1"/>
  <c r="HE38" i="4" s="1"/>
  <c r="GV38" i="4"/>
  <c r="GZ38" i="4" s="1"/>
  <c r="HH38" i="4" s="1"/>
  <c r="GU38" i="4"/>
  <c r="GY38" i="4" s="1"/>
  <c r="HG38" i="4" s="1"/>
  <c r="GT38" i="4"/>
  <c r="GX38" i="4" s="1"/>
  <c r="HF38" i="4" s="1"/>
  <c r="M12" i="4"/>
  <c r="GE6" i="4"/>
  <c r="GP106" i="7"/>
  <c r="GT106" i="7" s="1"/>
  <c r="HB106" i="7" s="1"/>
  <c r="GO106" i="7"/>
  <c r="GS106" i="7" s="1"/>
  <c r="HA106" i="7" s="1"/>
  <c r="GN106" i="7"/>
  <c r="GR106" i="7" s="1"/>
  <c r="GZ106" i="7" s="1"/>
  <c r="GM106" i="7"/>
  <c r="GQ106" i="7" s="1"/>
  <c r="GY106" i="7" s="1"/>
  <c r="GM12" i="7"/>
  <c r="GQ12" i="7" s="1"/>
  <c r="GY12" i="7" s="1"/>
  <c r="GP12" i="7"/>
  <c r="GT12" i="7" s="1"/>
  <c r="HB12" i="7" s="1"/>
  <c r="GO12" i="7"/>
  <c r="GS12" i="7" s="1"/>
  <c r="HA12" i="7" s="1"/>
  <c r="GN12" i="7"/>
  <c r="GR12" i="7" s="1"/>
  <c r="GZ12" i="7" s="1"/>
  <c r="GM48" i="7"/>
  <c r="GQ48" i="7" s="1"/>
  <c r="GY48" i="7" s="1"/>
  <c r="GP48" i="7"/>
  <c r="GT48" i="7" s="1"/>
  <c r="HB48" i="7" s="1"/>
  <c r="GN48" i="7"/>
  <c r="GR48" i="7" s="1"/>
  <c r="GZ48" i="7" s="1"/>
  <c r="GO48" i="7"/>
  <c r="GS48" i="7" s="1"/>
  <c r="HA48" i="7" s="1"/>
  <c r="GS30" i="4"/>
  <c r="GW30" i="4" s="1"/>
  <c r="HE30" i="4" s="1"/>
  <c r="GV30" i="4"/>
  <c r="GZ30" i="4" s="1"/>
  <c r="HH30" i="4" s="1"/>
  <c r="GT30" i="4"/>
  <c r="GX30" i="4" s="1"/>
  <c r="HF30" i="4" s="1"/>
  <c r="GU30" i="4"/>
  <c r="GY30" i="4" s="1"/>
  <c r="HG30" i="4" s="1"/>
  <c r="GS106" i="4"/>
  <c r="GW106" i="4" s="1"/>
  <c r="HE106" i="4" s="1"/>
  <c r="GV106" i="4"/>
  <c r="GZ106" i="4" s="1"/>
  <c r="HH106" i="4" s="1"/>
  <c r="GU106" i="4"/>
  <c r="GY106" i="4" s="1"/>
  <c r="HG106" i="4" s="1"/>
  <c r="GT106" i="4"/>
  <c r="GX106" i="4" s="1"/>
  <c r="HF106" i="4" s="1"/>
  <c r="GS42" i="4"/>
  <c r="GW42" i="4" s="1"/>
  <c r="HE42" i="4" s="1"/>
  <c r="GV42" i="4"/>
  <c r="GZ42" i="4" s="1"/>
  <c r="HH42" i="4" s="1"/>
  <c r="GU42" i="4"/>
  <c r="GY42" i="4" s="1"/>
  <c r="HG42" i="4" s="1"/>
  <c r="GT42" i="4"/>
  <c r="GX42" i="4" s="1"/>
  <c r="HF42" i="4" s="1"/>
  <c r="GS24" i="4"/>
  <c r="GW24" i="4" s="1"/>
  <c r="HE24" i="4" s="1"/>
  <c r="GV24" i="4"/>
  <c r="GZ24" i="4" s="1"/>
  <c r="HH24" i="4" s="1"/>
  <c r="GU24" i="4"/>
  <c r="GY24" i="4" s="1"/>
  <c r="HG24" i="4" s="1"/>
  <c r="GT24" i="4"/>
  <c r="GX24" i="4" s="1"/>
  <c r="HF24" i="4" s="1"/>
  <c r="GS70" i="4"/>
  <c r="GW70" i="4" s="1"/>
  <c r="HE70" i="4" s="1"/>
  <c r="GV70" i="4"/>
  <c r="GZ70" i="4" s="1"/>
  <c r="HH70" i="4" s="1"/>
  <c r="GT70" i="4"/>
  <c r="GX70" i="4" s="1"/>
  <c r="HF70" i="4" s="1"/>
  <c r="GU70" i="4"/>
  <c r="GY70" i="4" s="1"/>
  <c r="HG70" i="4" s="1"/>
  <c r="GM60" i="7"/>
  <c r="GQ60" i="7" s="1"/>
  <c r="GY60" i="7" s="1"/>
  <c r="GP60" i="7"/>
  <c r="GT60" i="7" s="1"/>
  <c r="HB60" i="7" s="1"/>
  <c r="GO60" i="7"/>
  <c r="GS60" i="7" s="1"/>
  <c r="HA60" i="7" s="1"/>
  <c r="GN60" i="7"/>
  <c r="GR60" i="7" s="1"/>
  <c r="GZ60" i="7" s="1"/>
  <c r="GS94" i="4"/>
  <c r="GW94" i="4" s="1"/>
  <c r="HE94" i="4" s="1"/>
  <c r="GV94" i="4"/>
  <c r="GZ94" i="4" s="1"/>
  <c r="HH94" i="4" s="1"/>
  <c r="GT94" i="4"/>
  <c r="GX94" i="4" s="1"/>
  <c r="HF94" i="4" s="1"/>
  <c r="GU94" i="4"/>
  <c r="GY94" i="4" s="1"/>
  <c r="HG94" i="4" s="1"/>
  <c r="GS114" i="4"/>
  <c r="GW114" i="4" s="1"/>
  <c r="HE114" i="4" s="1"/>
  <c r="GV114" i="4"/>
  <c r="GZ114" i="4" s="1"/>
  <c r="HH114" i="4" s="1"/>
  <c r="GT114" i="4"/>
  <c r="GX114" i="4" s="1"/>
  <c r="HF114" i="4" s="1"/>
  <c r="GU114" i="4"/>
  <c r="GY114" i="4" s="1"/>
  <c r="HG114" i="4" s="1"/>
  <c r="GS28" i="4"/>
  <c r="GW28" i="4" s="1"/>
  <c r="HE28" i="4" s="1"/>
  <c r="GV28" i="4"/>
  <c r="GZ28" i="4" s="1"/>
  <c r="HH28" i="4" s="1"/>
  <c r="GT28" i="4"/>
  <c r="GX28" i="4" s="1"/>
  <c r="HF28" i="4" s="1"/>
  <c r="GU28" i="4"/>
  <c r="GY28" i="4" s="1"/>
  <c r="HG28" i="4" s="1"/>
  <c r="GM111" i="7"/>
  <c r="GQ111" i="7" s="1"/>
  <c r="GY111" i="7" s="1"/>
  <c r="GP111" i="7"/>
  <c r="GT111" i="7" s="1"/>
  <c r="HB111" i="7" s="1"/>
  <c r="GO111" i="7"/>
  <c r="GS111" i="7" s="1"/>
  <c r="HA111" i="7" s="1"/>
  <c r="GN111" i="7"/>
  <c r="GR111" i="7" s="1"/>
  <c r="GZ111" i="7" s="1"/>
  <c r="FN111" i="7"/>
  <c r="FQ111" i="7" s="1"/>
  <c r="FM111" i="7"/>
  <c r="FP111" i="7" s="1"/>
  <c r="FL111" i="7"/>
  <c r="FO111" i="7" s="1"/>
  <c r="GP79" i="7"/>
  <c r="GT79" i="7" s="1"/>
  <c r="HB79" i="7" s="1"/>
  <c r="GO79" i="7"/>
  <c r="GS79" i="7" s="1"/>
  <c r="HA79" i="7" s="1"/>
  <c r="GN79" i="7"/>
  <c r="GR79" i="7" s="1"/>
  <c r="GZ79" i="7" s="1"/>
  <c r="GM79" i="7"/>
  <c r="GQ79" i="7" s="1"/>
  <c r="GY79" i="7" s="1"/>
  <c r="GO33" i="7"/>
  <c r="GS33" i="7" s="1"/>
  <c r="HA33" i="7" s="1"/>
  <c r="GN33" i="7"/>
  <c r="GR33" i="7" s="1"/>
  <c r="GZ33" i="7" s="1"/>
  <c r="GP33" i="7"/>
  <c r="GT33" i="7" s="1"/>
  <c r="HB33" i="7" s="1"/>
  <c r="GM33" i="7"/>
  <c r="GQ33" i="7" s="1"/>
  <c r="GY33" i="7" s="1"/>
  <c r="FT62" i="4"/>
  <c r="FW62" i="4" s="1"/>
  <c r="FS62" i="4"/>
  <c r="FV62" i="4" s="1"/>
  <c r="FR62" i="4"/>
  <c r="FU62" i="4" s="1"/>
  <c r="GS74" i="4"/>
  <c r="GW74" i="4" s="1"/>
  <c r="HE74" i="4" s="1"/>
  <c r="GV74" i="4"/>
  <c r="GZ74" i="4" s="1"/>
  <c r="HH74" i="4" s="1"/>
  <c r="GU74" i="4"/>
  <c r="GY74" i="4" s="1"/>
  <c r="HG74" i="4" s="1"/>
  <c r="GT74" i="4"/>
  <c r="GX74" i="4" s="1"/>
  <c r="HF74" i="4" s="1"/>
  <c r="GU60" i="4"/>
  <c r="GY60" i="4" s="1"/>
  <c r="HG60" i="4" s="1"/>
  <c r="GT60" i="4"/>
  <c r="GX60" i="4" s="1"/>
  <c r="HF60" i="4" s="1"/>
  <c r="GV60" i="4"/>
  <c r="GZ60" i="4" s="1"/>
  <c r="HH60" i="4" s="1"/>
  <c r="GS60" i="4"/>
  <c r="GW60" i="4" s="1"/>
  <c r="HE60" i="4" s="1"/>
  <c r="HI60" i="4" s="1"/>
  <c r="FT58" i="4"/>
  <c r="FW58" i="4" s="1"/>
  <c r="FS58" i="4"/>
  <c r="FV58" i="4" s="1"/>
  <c r="FR58" i="4"/>
  <c r="FU58" i="4" s="1"/>
  <c r="FX68" i="7"/>
  <c r="FX64" i="7"/>
  <c r="GO58" i="7"/>
  <c r="GS58" i="7" s="1"/>
  <c r="HA58" i="7" s="1"/>
  <c r="GN58" i="7"/>
  <c r="GR58" i="7" s="1"/>
  <c r="GZ58" i="7" s="1"/>
  <c r="GP58" i="7"/>
  <c r="GT58" i="7" s="1"/>
  <c r="HB58" i="7" s="1"/>
  <c r="GM58" i="7"/>
  <c r="GQ58" i="7" s="1"/>
  <c r="GY58" i="7" s="1"/>
  <c r="FN52" i="7"/>
  <c r="FQ52" i="7" s="1"/>
  <c r="FM52" i="7"/>
  <c r="FP52" i="7" s="1"/>
  <c r="FL52" i="7"/>
  <c r="FO52" i="7" s="1"/>
  <c r="GO45" i="7"/>
  <c r="GS45" i="7" s="1"/>
  <c r="HA45" i="7" s="1"/>
  <c r="GN45" i="7"/>
  <c r="GR45" i="7" s="1"/>
  <c r="GZ45" i="7" s="1"/>
  <c r="GM45" i="7"/>
  <c r="GQ45" i="7" s="1"/>
  <c r="GY45" i="7" s="1"/>
  <c r="GP45" i="7"/>
  <c r="GT45" i="7" s="1"/>
  <c r="HB45" i="7" s="1"/>
  <c r="FL62" i="7"/>
  <c r="FO62" i="7" s="1"/>
  <c r="FN62" i="7"/>
  <c r="FQ62" i="7" s="1"/>
  <c r="FM62" i="7"/>
  <c r="FP62" i="7" s="1"/>
  <c r="FN56" i="7"/>
  <c r="FQ56" i="7" s="1"/>
  <c r="FM56" i="7"/>
  <c r="FP56" i="7" s="1"/>
  <c r="FL56" i="7"/>
  <c r="FO56" i="7" s="1"/>
  <c r="GO39" i="7"/>
  <c r="GS39" i="7" s="1"/>
  <c r="HA39" i="7" s="1"/>
  <c r="GN39" i="7"/>
  <c r="GR39" i="7" s="1"/>
  <c r="GZ39" i="7" s="1"/>
  <c r="GM39" i="7"/>
  <c r="GQ39" i="7" s="1"/>
  <c r="GY39" i="7" s="1"/>
  <c r="GP39" i="7"/>
  <c r="GT39" i="7" s="1"/>
  <c r="HB39" i="7" s="1"/>
  <c r="GO31" i="7"/>
  <c r="GS31" i="7" s="1"/>
  <c r="HA31" i="7" s="1"/>
  <c r="GN31" i="7"/>
  <c r="GR31" i="7" s="1"/>
  <c r="GZ31" i="7" s="1"/>
  <c r="GM31" i="7"/>
  <c r="GQ31" i="7" s="1"/>
  <c r="GY31" i="7" s="1"/>
  <c r="GP31" i="7"/>
  <c r="GT31" i="7" s="1"/>
  <c r="HB31" i="7" s="1"/>
  <c r="GO21" i="7"/>
  <c r="GS21" i="7" s="1"/>
  <c r="HA21" i="7" s="1"/>
  <c r="GN21" i="7"/>
  <c r="GR21" i="7" s="1"/>
  <c r="GZ21" i="7" s="1"/>
  <c r="GM21" i="7"/>
  <c r="GQ21" i="7" s="1"/>
  <c r="GY21" i="7" s="1"/>
  <c r="GP21" i="7"/>
  <c r="GT21" i="7" s="1"/>
  <c r="HB21" i="7" s="1"/>
  <c r="HC72" i="7"/>
  <c r="HC54" i="7"/>
  <c r="FX48" i="7"/>
  <c r="HC30" i="7"/>
  <c r="HC22" i="7"/>
  <c r="HD22" i="7" s="1"/>
  <c r="O28" i="7" s="1"/>
  <c r="HC14" i="7"/>
  <c r="HD14" i="7" s="1"/>
  <c r="O20" i="7" s="1"/>
  <c r="FT102" i="4"/>
  <c r="FW102" i="4" s="1"/>
  <c r="FS102" i="4"/>
  <c r="FV102" i="4" s="1"/>
  <c r="FR102" i="4"/>
  <c r="FU102" i="4" s="1"/>
  <c r="FT89" i="4"/>
  <c r="FW89" i="4" s="1"/>
  <c r="FS89" i="4"/>
  <c r="FV89" i="4" s="1"/>
  <c r="FR89" i="4"/>
  <c r="FU89" i="4" s="1"/>
  <c r="GV79" i="4"/>
  <c r="GZ79" i="4" s="1"/>
  <c r="HH79" i="4" s="1"/>
  <c r="GU79" i="4"/>
  <c r="GY79" i="4" s="1"/>
  <c r="HG79" i="4" s="1"/>
  <c r="GT79" i="4"/>
  <c r="GX79" i="4" s="1"/>
  <c r="HF79" i="4" s="1"/>
  <c r="GS79" i="4"/>
  <c r="GW79" i="4" s="1"/>
  <c r="HE79" i="4" s="1"/>
  <c r="HC90" i="7"/>
  <c r="HC65" i="7"/>
  <c r="HC53" i="7"/>
  <c r="GO38" i="7"/>
  <c r="GS38" i="7" s="1"/>
  <c r="HA38" i="7" s="1"/>
  <c r="GN38" i="7"/>
  <c r="GR38" i="7" s="1"/>
  <c r="GZ38" i="7" s="1"/>
  <c r="GP38" i="7"/>
  <c r="GT38" i="7" s="1"/>
  <c r="HB38" i="7" s="1"/>
  <c r="GM38" i="7"/>
  <c r="GQ38" i="7" s="1"/>
  <c r="GY38" i="7" s="1"/>
  <c r="FL37" i="7"/>
  <c r="FO37" i="7" s="1"/>
  <c r="FN37" i="7"/>
  <c r="FQ37" i="7" s="1"/>
  <c r="FM37" i="7"/>
  <c r="FP37" i="7" s="1"/>
  <c r="FL21" i="7"/>
  <c r="FO21" i="7" s="1"/>
  <c r="FU21" i="7" s="1"/>
  <c r="FN21" i="7"/>
  <c r="FQ21" i="7" s="1"/>
  <c r="FW21" i="7" s="1"/>
  <c r="FM21" i="7"/>
  <c r="FP21" i="7" s="1"/>
  <c r="FV21" i="7" s="1"/>
  <c r="FN8" i="7"/>
  <c r="FQ8" i="7" s="1"/>
  <c r="FW8" i="7" s="1"/>
  <c r="FL8" i="7"/>
  <c r="FO8" i="7" s="1"/>
  <c r="FU8" i="7" s="1"/>
  <c r="FM8" i="7"/>
  <c r="FP8" i="7" s="1"/>
  <c r="FV8" i="7" s="1"/>
  <c r="GD110" i="4"/>
  <c r="GV75" i="4"/>
  <c r="GZ75" i="4" s="1"/>
  <c r="HH75" i="4" s="1"/>
  <c r="GU75" i="4"/>
  <c r="GY75" i="4" s="1"/>
  <c r="HG75" i="4" s="1"/>
  <c r="GT75" i="4"/>
  <c r="GX75" i="4" s="1"/>
  <c r="HF75" i="4" s="1"/>
  <c r="GS75" i="4"/>
  <c r="GW75" i="4" s="1"/>
  <c r="HE75" i="4" s="1"/>
  <c r="HI75" i="4" s="1"/>
  <c r="HC67" i="7"/>
  <c r="HC16" i="7"/>
  <c r="HD16" i="7" s="1"/>
  <c r="O22" i="7" s="1"/>
  <c r="FX6" i="7"/>
  <c r="FT69" i="4"/>
  <c r="FW69" i="4" s="1"/>
  <c r="FS69" i="4"/>
  <c r="FV69" i="4" s="1"/>
  <c r="FR69" i="4"/>
  <c r="FU69" i="4" s="1"/>
  <c r="GD66" i="4"/>
  <c r="M72" i="4" s="1"/>
  <c r="HC26" i="7"/>
  <c r="FN7" i="7"/>
  <c r="FQ7" i="7" s="1"/>
  <c r="FW7" i="7" s="1"/>
  <c r="FL7" i="7"/>
  <c r="FO7" i="7" s="1"/>
  <c r="FU7" i="7" s="1"/>
  <c r="FM7" i="7"/>
  <c r="FP7" i="7" s="1"/>
  <c r="FV7" i="7" s="1"/>
  <c r="HI108" i="4"/>
  <c r="GD106" i="4"/>
  <c r="M112" i="4" s="1"/>
  <c r="GD71" i="4"/>
  <c r="M77" i="4" s="1"/>
  <c r="FT66" i="4"/>
  <c r="FW66" i="4" s="1"/>
  <c r="FS66" i="4"/>
  <c r="FV66" i="4" s="1"/>
  <c r="FR66" i="4"/>
  <c r="FU66" i="4" s="1"/>
  <c r="FT57" i="4"/>
  <c r="FW57" i="4" s="1"/>
  <c r="FS57" i="4"/>
  <c r="FV57" i="4" s="1"/>
  <c r="FR57" i="4"/>
  <c r="FU57" i="4" s="1"/>
  <c r="GD50" i="4"/>
  <c r="M56" i="4" s="1"/>
  <c r="GD30" i="4"/>
  <c r="M36" i="4" s="1"/>
  <c r="HC94" i="7"/>
  <c r="HC63" i="7"/>
  <c r="HC32" i="7"/>
  <c r="FL27" i="7"/>
  <c r="FO27" i="7" s="1"/>
  <c r="FM27" i="7"/>
  <c r="FP27" i="7" s="1"/>
  <c r="FN27" i="7"/>
  <c r="FQ27" i="7" s="1"/>
  <c r="HI104" i="4"/>
  <c r="HI113" i="4"/>
  <c r="HI40" i="4"/>
  <c r="FT28" i="4"/>
  <c r="FW28" i="4" s="1"/>
  <c r="FS28" i="4"/>
  <c r="FV28" i="4" s="1"/>
  <c r="FR28" i="4"/>
  <c r="FU28" i="4" s="1"/>
  <c r="GD16" i="4"/>
  <c r="M22" i="4" s="1"/>
  <c r="HI100" i="4"/>
  <c r="HI82" i="4"/>
  <c r="GD43" i="4"/>
  <c r="M49" i="4" s="1"/>
  <c r="GD38" i="4"/>
  <c r="M44" i="4" s="1"/>
  <c r="GV31" i="4"/>
  <c r="GZ31" i="4" s="1"/>
  <c r="HH31" i="4" s="1"/>
  <c r="GU31" i="4"/>
  <c r="GY31" i="4" s="1"/>
  <c r="HG31" i="4" s="1"/>
  <c r="GS31" i="4"/>
  <c r="GW31" i="4" s="1"/>
  <c r="HE31" i="4" s="1"/>
  <c r="GT31" i="4"/>
  <c r="GX31" i="4" s="1"/>
  <c r="HF31" i="4" s="1"/>
  <c r="GU26" i="4"/>
  <c r="GY26" i="4" s="1"/>
  <c r="HG26" i="4" s="1"/>
  <c r="GT26" i="4"/>
  <c r="GX26" i="4" s="1"/>
  <c r="HF26" i="4" s="1"/>
  <c r="GV26" i="4"/>
  <c r="GZ26" i="4" s="1"/>
  <c r="HH26" i="4" s="1"/>
  <c r="GS26" i="4"/>
  <c r="GW26" i="4" s="1"/>
  <c r="HE26" i="4" s="1"/>
  <c r="HI26" i="4" s="1"/>
  <c r="HC57" i="7"/>
  <c r="GD82" i="4"/>
  <c r="M88" i="4" s="1"/>
  <c r="FT46" i="4"/>
  <c r="FW46" i="4" s="1"/>
  <c r="FS46" i="4"/>
  <c r="FV46" i="4" s="1"/>
  <c r="FR46" i="4"/>
  <c r="FU46" i="4" s="1"/>
  <c r="GV43" i="4"/>
  <c r="GZ43" i="4" s="1"/>
  <c r="HH43" i="4" s="1"/>
  <c r="GU43" i="4"/>
  <c r="GY43" i="4" s="1"/>
  <c r="HG43" i="4" s="1"/>
  <c r="GS43" i="4"/>
  <c r="GW43" i="4" s="1"/>
  <c r="HE43" i="4" s="1"/>
  <c r="HI43" i="4" s="1"/>
  <c r="GT43" i="4"/>
  <c r="GX43" i="4" s="1"/>
  <c r="HF43" i="4" s="1"/>
  <c r="GV25" i="4"/>
  <c r="GZ25" i="4" s="1"/>
  <c r="HH25" i="4" s="1"/>
  <c r="GU25" i="4"/>
  <c r="GY25" i="4" s="1"/>
  <c r="HG25" i="4" s="1"/>
  <c r="GS25" i="4"/>
  <c r="GW25" i="4" s="1"/>
  <c r="HE25" i="4" s="1"/>
  <c r="HI25" i="4" s="1"/>
  <c r="GT25" i="4"/>
  <c r="GX25" i="4" s="1"/>
  <c r="HF25" i="4" s="1"/>
  <c r="HC55" i="7"/>
  <c r="HI83" i="4"/>
  <c r="HI39" i="4"/>
  <c r="HI20" i="4"/>
  <c r="HI77" i="4"/>
  <c r="HI65" i="4"/>
  <c r="FR26" i="4"/>
  <c r="FU26" i="4" s="1"/>
  <c r="FT26" i="4"/>
  <c r="FW26" i="4" s="1"/>
  <c r="FS26" i="4"/>
  <c r="FV26" i="4" s="1"/>
  <c r="GE12" i="4"/>
  <c r="GD47" i="4"/>
  <c r="M53" i="4" s="1"/>
  <c r="HI13" i="4"/>
  <c r="HI7" i="4"/>
  <c r="HJ7" i="4" s="1"/>
  <c r="N13" i="4" s="1"/>
  <c r="HI10" i="4"/>
  <c r="HJ10" i="4" s="1"/>
  <c r="N16" i="4" s="1"/>
  <c r="HI8" i="4"/>
  <c r="HJ8" i="4" s="1"/>
  <c r="N14" i="4" s="1"/>
  <c r="GS6" i="4"/>
  <c r="GW6" i="4" s="1"/>
  <c r="HE6" i="4" s="1"/>
  <c r="GV6" i="4"/>
  <c r="GZ6" i="4" s="1"/>
  <c r="HH6" i="4" s="1"/>
  <c r="GU6" i="4"/>
  <c r="GY6" i="4" s="1"/>
  <c r="HG6" i="4" s="1"/>
  <c r="GT6" i="4"/>
  <c r="GX6" i="4" s="1"/>
  <c r="HF6" i="4" s="1"/>
  <c r="GP110" i="7"/>
  <c r="GT110" i="7" s="1"/>
  <c r="HB110" i="7" s="1"/>
  <c r="GN110" i="7"/>
  <c r="GR110" i="7" s="1"/>
  <c r="GZ110" i="7" s="1"/>
  <c r="GM110" i="7"/>
  <c r="GQ110" i="7" s="1"/>
  <c r="GY110" i="7" s="1"/>
  <c r="HC110" i="7" s="1"/>
  <c r="GO110" i="7"/>
  <c r="GS110" i="7" s="1"/>
  <c r="HA110" i="7" s="1"/>
  <c r="FN100" i="7"/>
  <c r="FQ100" i="7" s="1"/>
  <c r="FM100" i="7"/>
  <c r="FP100" i="7" s="1"/>
  <c r="FL100" i="7"/>
  <c r="FO100" i="7" s="1"/>
  <c r="FN53" i="7"/>
  <c r="FQ53" i="7" s="1"/>
  <c r="FM53" i="7"/>
  <c r="FP53" i="7" s="1"/>
  <c r="FL53" i="7"/>
  <c r="FO53" i="7" s="1"/>
  <c r="GO44" i="7"/>
  <c r="GS44" i="7" s="1"/>
  <c r="HA44" i="7" s="1"/>
  <c r="GN44" i="7"/>
  <c r="GR44" i="7" s="1"/>
  <c r="GZ44" i="7" s="1"/>
  <c r="GP44" i="7"/>
  <c r="GT44" i="7" s="1"/>
  <c r="HB44" i="7" s="1"/>
  <c r="GM44" i="7"/>
  <c r="GQ44" i="7" s="1"/>
  <c r="GY44" i="7" s="1"/>
  <c r="GO25" i="7"/>
  <c r="GS25" i="7" s="1"/>
  <c r="HA25" i="7" s="1"/>
  <c r="GN25" i="7"/>
  <c r="GR25" i="7" s="1"/>
  <c r="GZ25" i="7" s="1"/>
  <c r="GP25" i="7"/>
  <c r="GT25" i="7" s="1"/>
  <c r="HB25" i="7" s="1"/>
  <c r="GM25" i="7"/>
  <c r="GQ25" i="7" s="1"/>
  <c r="GY25" i="7" s="1"/>
  <c r="FN57" i="7"/>
  <c r="FQ57" i="7" s="1"/>
  <c r="FL57" i="7"/>
  <c r="FO57" i="7" s="1"/>
  <c r="FM57" i="7"/>
  <c r="FP57" i="7" s="1"/>
  <c r="FT85" i="4"/>
  <c r="FW85" i="4" s="1"/>
  <c r="FS85" i="4"/>
  <c r="FV85" i="4" s="1"/>
  <c r="FR85" i="4"/>
  <c r="FU85" i="4" s="1"/>
  <c r="GO40" i="7"/>
  <c r="GS40" i="7" s="1"/>
  <c r="HA40" i="7" s="1"/>
  <c r="GN40" i="7"/>
  <c r="GR40" i="7" s="1"/>
  <c r="GZ40" i="7" s="1"/>
  <c r="GP40" i="7"/>
  <c r="GT40" i="7" s="1"/>
  <c r="HB40" i="7" s="1"/>
  <c r="GM40" i="7"/>
  <c r="GQ40" i="7" s="1"/>
  <c r="GY40" i="7" s="1"/>
  <c r="GU76" i="4"/>
  <c r="GY76" i="4" s="1"/>
  <c r="HG76" i="4" s="1"/>
  <c r="GT76" i="4"/>
  <c r="GX76" i="4" s="1"/>
  <c r="HF76" i="4" s="1"/>
  <c r="GV76" i="4"/>
  <c r="GZ76" i="4" s="1"/>
  <c r="HH76" i="4" s="1"/>
  <c r="GS76" i="4"/>
  <c r="GW76" i="4" s="1"/>
  <c r="HE76" i="4" s="1"/>
  <c r="GS110" i="4"/>
  <c r="GW110" i="4" s="1"/>
  <c r="HE110" i="4" s="1"/>
  <c r="GV110" i="4"/>
  <c r="GZ110" i="4" s="1"/>
  <c r="HH110" i="4" s="1"/>
  <c r="GU110" i="4"/>
  <c r="GY110" i="4" s="1"/>
  <c r="HG110" i="4" s="1"/>
  <c r="GT110" i="4"/>
  <c r="GX110" i="4" s="1"/>
  <c r="HF110" i="4" s="1"/>
  <c r="GU22" i="4"/>
  <c r="GY22" i="4" s="1"/>
  <c r="HG22" i="4" s="1"/>
  <c r="GT22" i="4"/>
  <c r="GX22" i="4" s="1"/>
  <c r="HF22" i="4" s="1"/>
  <c r="GV22" i="4"/>
  <c r="GZ22" i="4" s="1"/>
  <c r="HH22" i="4" s="1"/>
  <c r="GS22" i="4"/>
  <c r="GW22" i="4" s="1"/>
  <c r="HE22" i="4" s="1"/>
  <c r="FL109" i="7"/>
  <c r="FO109" i="7" s="1"/>
  <c r="FN109" i="7"/>
  <c r="FQ109" i="7" s="1"/>
  <c r="FM109" i="7"/>
  <c r="FP109" i="7" s="1"/>
  <c r="HC112" i="7"/>
  <c r="FX80" i="7"/>
  <c r="FX72" i="7"/>
  <c r="FN107" i="7"/>
  <c r="FQ107" i="7" s="1"/>
  <c r="FM107" i="7"/>
  <c r="FP107" i="7" s="1"/>
  <c r="FL107" i="7"/>
  <c r="FO107" i="7" s="1"/>
  <c r="FX111" i="7"/>
  <c r="GO104" i="7"/>
  <c r="GS104" i="7" s="1"/>
  <c r="HA104" i="7" s="1"/>
  <c r="GN104" i="7"/>
  <c r="GR104" i="7" s="1"/>
  <c r="GZ104" i="7" s="1"/>
  <c r="GP104" i="7"/>
  <c r="GT104" i="7" s="1"/>
  <c r="HB104" i="7" s="1"/>
  <c r="GM104" i="7"/>
  <c r="GQ104" i="7" s="1"/>
  <c r="GY104" i="7" s="1"/>
  <c r="FX109" i="7"/>
  <c r="FL104" i="7"/>
  <c r="FO104" i="7" s="1"/>
  <c r="FN104" i="7"/>
  <c r="FQ104" i="7" s="1"/>
  <c r="FM104" i="7"/>
  <c r="FP104" i="7" s="1"/>
  <c r="FN106" i="7"/>
  <c r="FQ106" i="7" s="1"/>
  <c r="FM106" i="7"/>
  <c r="FP106" i="7" s="1"/>
  <c r="FL106" i="7"/>
  <c r="FO106" i="7" s="1"/>
  <c r="FN90" i="7"/>
  <c r="FQ90" i="7" s="1"/>
  <c r="FM90" i="7"/>
  <c r="FP90" i="7" s="1"/>
  <c r="FL90" i="7"/>
  <c r="FO90" i="7" s="1"/>
  <c r="HC113" i="7"/>
  <c r="HC95" i="7"/>
  <c r="FN81" i="7"/>
  <c r="FQ81" i="7" s="1"/>
  <c r="FM81" i="7"/>
  <c r="FP81" i="7" s="1"/>
  <c r="FL81" i="7"/>
  <c r="FO81" i="7" s="1"/>
  <c r="HC105" i="7"/>
  <c r="HC99" i="7"/>
  <c r="HC91" i="7"/>
  <c r="GO62" i="7"/>
  <c r="GS62" i="7" s="1"/>
  <c r="HA62" i="7" s="1"/>
  <c r="GN62" i="7"/>
  <c r="GR62" i="7" s="1"/>
  <c r="GZ62" i="7" s="1"/>
  <c r="GP62" i="7"/>
  <c r="GT62" i="7" s="1"/>
  <c r="HB62" i="7" s="1"/>
  <c r="GM62" i="7"/>
  <c r="GQ62" i="7" s="1"/>
  <c r="GY62" i="7" s="1"/>
  <c r="FX52" i="7"/>
  <c r="FN69" i="7"/>
  <c r="FQ69" i="7" s="1"/>
  <c r="FM69" i="7"/>
  <c r="FP69" i="7" s="1"/>
  <c r="FL69" i="7"/>
  <c r="FO69" i="7" s="1"/>
  <c r="GP51" i="7"/>
  <c r="GT51" i="7" s="1"/>
  <c r="HB51" i="7" s="1"/>
  <c r="GO51" i="7"/>
  <c r="GS51" i="7" s="1"/>
  <c r="HA51" i="7" s="1"/>
  <c r="GN51" i="7"/>
  <c r="GR51" i="7" s="1"/>
  <c r="GZ51" i="7" s="1"/>
  <c r="GM51" i="7"/>
  <c r="GQ51" i="7" s="1"/>
  <c r="GY51" i="7" s="1"/>
  <c r="FX89" i="7"/>
  <c r="HC83" i="7"/>
  <c r="GO66" i="7"/>
  <c r="GS66" i="7" s="1"/>
  <c r="HA66" i="7" s="1"/>
  <c r="GN66" i="7"/>
  <c r="GR66" i="7" s="1"/>
  <c r="GZ66" i="7" s="1"/>
  <c r="GP66" i="7"/>
  <c r="GT66" i="7" s="1"/>
  <c r="HB66" i="7" s="1"/>
  <c r="GM66" i="7"/>
  <c r="GQ66" i="7" s="1"/>
  <c r="GY66" i="7" s="1"/>
  <c r="GM64" i="7"/>
  <c r="GQ64" i="7" s="1"/>
  <c r="GY64" i="7" s="1"/>
  <c r="HC64" i="7" s="1"/>
  <c r="GP64" i="7"/>
  <c r="GT64" i="7" s="1"/>
  <c r="HB64" i="7" s="1"/>
  <c r="GO64" i="7"/>
  <c r="GS64" i="7" s="1"/>
  <c r="HA64" i="7" s="1"/>
  <c r="GN64" i="7"/>
  <c r="GR64" i="7" s="1"/>
  <c r="GZ64" i="7" s="1"/>
  <c r="HC61" i="7"/>
  <c r="FL58" i="7"/>
  <c r="FO58" i="7" s="1"/>
  <c r="FN58" i="7"/>
  <c r="FQ58" i="7" s="1"/>
  <c r="FM58" i="7"/>
  <c r="FP58" i="7" s="1"/>
  <c r="FN49" i="7"/>
  <c r="FQ49" i="7" s="1"/>
  <c r="FM49" i="7"/>
  <c r="FP49" i="7" s="1"/>
  <c r="FL49" i="7"/>
  <c r="FO49" i="7" s="1"/>
  <c r="FL44" i="7"/>
  <c r="FO44" i="7" s="1"/>
  <c r="FN44" i="7"/>
  <c r="FQ44" i="7" s="1"/>
  <c r="FM44" i="7"/>
  <c r="FP44" i="7" s="1"/>
  <c r="HC78" i="7"/>
  <c r="HC77" i="7"/>
  <c r="GO70" i="7"/>
  <c r="GS70" i="7" s="1"/>
  <c r="HA70" i="7" s="1"/>
  <c r="GN70" i="7"/>
  <c r="GR70" i="7" s="1"/>
  <c r="GZ70" i="7" s="1"/>
  <c r="GM70" i="7"/>
  <c r="GQ70" i="7" s="1"/>
  <c r="GY70" i="7" s="1"/>
  <c r="GP70" i="7"/>
  <c r="GT70" i="7" s="1"/>
  <c r="HB70" i="7" s="1"/>
  <c r="GO37" i="7"/>
  <c r="GS37" i="7" s="1"/>
  <c r="HA37" i="7" s="1"/>
  <c r="GN37" i="7"/>
  <c r="GR37" i="7" s="1"/>
  <c r="GZ37" i="7" s="1"/>
  <c r="GM37" i="7"/>
  <c r="GQ37" i="7" s="1"/>
  <c r="GY37" i="7" s="1"/>
  <c r="GP37" i="7"/>
  <c r="GT37" i="7" s="1"/>
  <c r="HB37" i="7" s="1"/>
  <c r="GO29" i="7"/>
  <c r="GS29" i="7" s="1"/>
  <c r="HA29" i="7" s="1"/>
  <c r="GN29" i="7"/>
  <c r="GR29" i="7" s="1"/>
  <c r="GZ29" i="7" s="1"/>
  <c r="GM29" i="7"/>
  <c r="GQ29" i="7" s="1"/>
  <c r="GY29" i="7" s="1"/>
  <c r="GP29" i="7"/>
  <c r="GT29" i="7" s="1"/>
  <c r="HB29" i="7" s="1"/>
  <c r="GO19" i="7"/>
  <c r="GS19" i="7" s="1"/>
  <c r="HA19" i="7" s="1"/>
  <c r="GN19" i="7"/>
  <c r="GR19" i="7" s="1"/>
  <c r="GZ19" i="7" s="1"/>
  <c r="GP19" i="7"/>
  <c r="GT19" i="7" s="1"/>
  <c r="HB19" i="7" s="1"/>
  <c r="GM19" i="7"/>
  <c r="GQ19" i="7" s="1"/>
  <c r="GY19" i="7" s="1"/>
  <c r="FT101" i="4"/>
  <c r="FW101" i="4" s="1"/>
  <c r="FS101" i="4"/>
  <c r="FV101" i="4" s="1"/>
  <c r="FR101" i="4"/>
  <c r="FU101" i="4" s="1"/>
  <c r="GD98" i="4"/>
  <c r="M104" i="4" s="1"/>
  <c r="FT82" i="4"/>
  <c r="FW82" i="4" s="1"/>
  <c r="FS82" i="4"/>
  <c r="FV82" i="4" s="1"/>
  <c r="FR82" i="4"/>
  <c r="FU82" i="4" s="1"/>
  <c r="FX71" i="7"/>
  <c r="GO50" i="7"/>
  <c r="GS50" i="7" s="1"/>
  <c r="HA50" i="7" s="1"/>
  <c r="GN50" i="7"/>
  <c r="GR50" i="7" s="1"/>
  <c r="GZ50" i="7" s="1"/>
  <c r="GM50" i="7"/>
  <c r="GQ50" i="7" s="1"/>
  <c r="GY50" i="7" s="1"/>
  <c r="GP50" i="7"/>
  <c r="GT50" i="7" s="1"/>
  <c r="HB50" i="7" s="1"/>
  <c r="HC36" i="7"/>
  <c r="HC20" i="7"/>
  <c r="HD20" i="7" s="1"/>
  <c r="O26" i="7" s="1"/>
  <c r="FT97" i="4"/>
  <c r="FW97" i="4" s="1"/>
  <c r="FS97" i="4"/>
  <c r="FV97" i="4" s="1"/>
  <c r="FR97" i="4"/>
  <c r="FU97" i="4" s="1"/>
  <c r="FT78" i="4"/>
  <c r="FW78" i="4" s="1"/>
  <c r="FS78" i="4"/>
  <c r="FV78" i="4" s="1"/>
  <c r="FR78" i="4"/>
  <c r="FU78" i="4" s="1"/>
  <c r="HC69" i="7"/>
  <c r="HC18" i="7"/>
  <c r="HD18" i="7" s="1"/>
  <c r="O24" i="7" s="1"/>
  <c r="GV103" i="4"/>
  <c r="GZ103" i="4" s="1"/>
  <c r="HH103" i="4" s="1"/>
  <c r="GU103" i="4"/>
  <c r="GY103" i="4" s="1"/>
  <c r="HG103" i="4" s="1"/>
  <c r="GT103" i="4"/>
  <c r="GX103" i="4" s="1"/>
  <c r="HF103" i="4" s="1"/>
  <c r="GS103" i="4"/>
  <c r="GW103" i="4" s="1"/>
  <c r="HE103" i="4" s="1"/>
  <c r="HI84" i="4"/>
  <c r="GV67" i="4"/>
  <c r="GZ67" i="4" s="1"/>
  <c r="HH67" i="4" s="1"/>
  <c r="GU67" i="4"/>
  <c r="GY67" i="4" s="1"/>
  <c r="HG67" i="4" s="1"/>
  <c r="GT67" i="4"/>
  <c r="GX67" i="4" s="1"/>
  <c r="HF67" i="4" s="1"/>
  <c r="GS67" i="4"/>
  <c r="GW67" i="4" s="1"/>
  <c r="HE67" i="4" s="1"/>
  <c r="GU56" i="4"/>
  <c r="GY56" i="4" s="1"/>
  <c r="HG56" i="4" s="1"/>
  <c r="GT56" i="4"/>
  <c r="GX56" i="4" s="1"/>
  <c r="HF56" i="4" s="1"/>
  <c r="GV56" i="4"/>
  <c r="GZ56" i="4" s="1"/>
  <c r="HH56" i="4" s="1"/>
  <c r="GS56" i="4"/>
  <c r="GW56" i="4" s="1"/>
  <c r="HE56" i="4" s="1"/>
  <c r="GV95" i="4"/>
  <c r="GZ95" i="4" s="1"/>
  <c r="HH95" i="4" s="1"/>
  <c r="GU95" i="4"/>
  <c r="GY95" i="4" s="1"/>
  <c r="HG95" i="4" s="1"/>
  <c r="GS95" i="4"/>
  <c r="GW95" i="4" s="1"/>
  <c r="HE95" i="4" s="1"/>
  <c r="GT95" i="4"/>
  <c r="GX95" i="4" s="1"/>
  <c r="HF95" i="4" s="1"/>
  <c r="FR80" i="4"/>
  <c r="FU80" i="4" s="1"/>
  <c r="FT80" i="4"/>
  <c r="FW80" i="4" s="1"/>
  <c r="FS80" i="4"/>
  <c r="FV80" i="4" s="1"/>
  <c r="GD63" i="4"/>
  <c r="M69" i="4" s="1"/>
  <c r="GV55" i="4"/>
  <c r="GZ55" i="4" s="1"/>
  <c r="HH55" i="4" s="1"/>
  <c r="GU55" i="4"/>
  <c r="GY55" i="4" s="1"/>
  <c r="HG55" i="4" s="1"/>
  <c r="GT55" i="4"/>
  <c r="GX55" i="4" s="1"/>
  <c r="HF55" i="4" s="1"/>
  <c r="GS55" i="4"/>
  <c r="GW55" i="4" s="1"/>
  <c r="HE55" i="4" s="1"/>
  <c r="GU52" i="4"/>
  <c r="GY52" i="4" s="1"/>
  <c r="HG52" i="4" s="1"/>
  <c r="GT52" i="4"/>
  <c r="GX52" i="4" s="1"/>
  <c r="HF52" i="4" s="1"/>
  <c r="GV52" i="4"/>
  <c r="GZ52" i="4" s="1"/>
  <c r="HH52" i="4" s="1"/>
  <c r="GS52" i="4"/>
  <c r="GW52" i="4" s="1"/>
  <c r="HE52" i="4" s="1"/>
  <c r="HC34" i="7"/>
  <c r="HC6" i="7"/>
  <c r="HD6" i="7" s="1"/>
  <c r="O12" i="7" s="1"/>
  <c r="FR112" i="4"/>
  <c r="FU112" i="4" s="1"/>
  <c r="FS112" i="4"/>
  <c r="FV112" i="4" s="1"/>
  <c r="FT112" i="4"/>
  <c r="FW112" i="4" s="1"/>
  <c r="HI107" i="4"/>
  <c r="FT19" i="4"/>
  <c r="FW19" i="4" s="1"/>
  <c r="FS19" i="4"/>
  <c r="FV19" i="4" s="1"/>
  <c r="FR19" i="4"/>
  <c r="FU19" i="4" s="1"/>
  <c r="HI86" i="4"/>
  <c r="FT73" i="4"/>
  <c r="FW73" i="4" s="1"/>
  <c r="FR73" i="4"/>
  <c r="FU73" i="4" s="1"/>
  <c r="FS73" i="4"/>
  <c r="FV73" i="4" s="1"/>
  <c r="GS54" i="4"/>
  <c r="GW54" i="4" s="1"/>
  <c r="HE54" i="4" s="1"/>
  <c r="HI54" i="4" s="1"/>
  <c r="GV54" i="4"/>
  <c r="GZ54" i="4" s="1"/>
  <c r="HH54" i="4" s="1"/>
  <c r="GU54" i="4"/>
  <c r="GY54" i="4" s="1"/>
  <c r="HG54" i="4" s="1"/>
  <c r="GT54" i="4"/>
  <c r="GX54" i="4" s="1"/>
  <c r="HF54" i="4" s="1"/>
  <c r="GD29" i="4"/>
  <c r="M35" i="4" s="1"/>
  <c r="FT16" i="4"/>
  <c r="FW16" i="4" s="1"/>
  <c r="FS16" i="4"/>
  <c r="FV16" i="4" s="1"/>
  <c r="FR16" i="4"/>
  <c r="FU16" i="4" s="1"/>
  <c r="HI98" i="4"/>
  <c r="HI93" i="4"/>
  <c r="GD59" i="4"/>
  <c r="M65" i="4" s="1"/>
  <c r="HI49" i="4"/>
  <c r="FT41" i="4"/>
  <c r="FW41" i="4" s="1"/>
  <c r="FS41" i="4"/>
  <c r="FV41" i="4" s="1"/>
  <c r="FR41" i="4"/>
  <c r="FU41" i="4" s="1"/>
  <c r="FT38" i="4"/>
  <c r="FW38" i="4" s="1"/>
  <c r="FS38" i="4"/>
  <c r="FV38" i="4" s="1"/>
  <c r="FR38" i="4"/>
  <c r="FU38" i="4" s="1"/>
  <c r="GU32" i="4"/>
  <c r="GY32" i="4" s="1"/>
  <c r="HG32" i="4" s="1"/>
  <c r="GT32" i="4"/>
  <c r="GX32" i="4" s="1"/>
  <c r="HF32" i="4" s="1"/>
  <c r="GS32" i="4"/>
  <c r="GW32" i="4" s="1"/>
  <c r="HE32" i="4" s="1"/>
  <c r="GV32" i="4"/>
  <c r="GZ32" i="4" s="1"/>
  <c r="HH32" i="4" s="1"/>
  <c r="FT20" i="4"/>
  <c r="FW20" i="4" s="1"/>
  <c r="FS20" i="4"/>
  <c r="FV20" i="4" s="1"/>
  <c r="FR20" i="4"/>
  <c r="FU20" i="4" s="1"/>
  <c r="GD102" i="4"/>
  <c r="M108" i="4" s="1"/>
  <c r="HI73" i="4"/>
  <c r="HI37" i="4"/>
  <c r="HI18" i="4"/>
  <c r="HI44" i="4"/>
  <c r="HI29" i="4"/>
  <c r="HI59" i="4"/>
  <c r="HI81" i="4"/>
  <c r="HI62" i="4"/>
  <c r="HI57" i="4"/>
  <c r="GD28" i="4"/>
  <c r="M34" i="4" s="1"/>
  <c r="FR9" i="4"/>
  <c r="FU9" i="4" s="1"/>
  <c r="GA9" i="4" s="1"/>
  <c r="FT9" i="4"/>
  <c r="FW9" i="4" s="1"/>
  <c r="GC9" i="4" s="1"/>
  <c r="FS9" i="4"/>
  <c r="FV9" i="4" s="1"/>
  <c r="GB9" i="4" s="1"/>
  <c r="HI23" i="4"/>
  <c r="GD10" i="4"/>
  <c r="GO114" i="7"/>
  <c r="GS114" i="7" s="1"/>
  <c r="HA114" i="7" s="1"/>
  <c r="GP114" i="7"/>
  <c r="GT114" i="7" s="1"/>
  <c r="HB114" i="7" s="1"/>
  <c r="GM114" i="7"/>
  <c r="GQ114" i="7" s="1"/>
  <c r="GY114" i="7" s="1"/>
  <c r="HC114" i="7" s="1"/>
  <c r="GN114" i="7"/>
  <c r="GR114" i="7" s="1"/>
  <c r="GZ114" i="7" s="1"/>
  <c r="GM86" i="7"/>
  <c r="GQ86" i="7" s="1"/>
  <c r="GY86" i="7" s="1"/>
  <c r="GP86" i="7"/>
  <c r="GT86" i="7" s="1"/>
  <c r="HB86" i="7" s="1"/>
  <c r="GN86" i="7"/>
  <c r="GR86" i="7" s="1"/>
  <c r="GZ86" i="7" s="1"/>
  <c r="GO86" i="7"/>
  <c r="GS86" i="7" s="1"/>
  <c r="HA86" i="7" s="1"/>
  <c r="FL46" i="7"/>
  <c r="FO46" i="7" s="1"/>
  <c r="FN46" i="7"/>
  <c r="FQ46" i="7" s="1"/>
  <c r="FM46" i="7"/>
  <c r="FP46" i="7" s="1"/>
  <c r="GO41" i="7"/>
  <c r="GS41" i="7" s="1"/>
  <c r="HA41" i="7" s="1"/>
  <c r="GN41" i="7"/>
  <c r="GR41" i="7" s="1"/>
  <c r="GZ41" i="7" s="1"/>
  <c r="GM41" i="7"/>
  <c r="GQ41" i="7" s="1"/>
  <c r="GY41" i="7" s="1"/>
  <c r="GP41" i="7"/>
  <c r="GT41" i="7" s="1"/>
  <c r="HB41" i="7" s="1"/>
  <c r="GO15" i="7"/>
  <c r="GS15" i="7" s="1"/>
  <c r="HA15" i="7" s="1"/>
  <c r="GN15" i="7"/>
  <c r="GR15" i="7" s="1"/>
  <c r="GZ15" i="7" s="1"/>
  <c r="GP15" i="7"/>
  <c r="GT15" i="7" s="1"/>
  <c r="HB15" i="7" s="1"/>
  <c r="GM15" i="7"/>
  <c r="GQ15" i="7" s="1"/>
  <c r="GY15" i="7" s="1"/>
  <c r="FL82" i="7"/>
  <c r="FO82" i="7" s="1"/>
  <c r="FN82" i="7"/>
  <c r="FQ82" i="7" s="1"/>
  <c r="FM82" i="7"/>
  <c r="FP82" i="7" s="1"/>
  <c r="FT90" i="4"/>
  <c r="FW90" i="4" s="1"/>
  <c r="FS90" i="4"/>
  <c r="FV90" i="4" s="1"/>
  <c r="FR90" i="4"/>
  <c r="FU90" i="4" s="1"/>
  <c r="GU80" i="4"/>
  <c r="GY80" i="4" s="1"/>
  <c r="HG80" i="4" s="1"/>
  <c r="GT80" i="4"/>
  <c r="GX80" i="4" s="1"/>
  <c r="HF80" i="4" s="1"/>
  <c r="GV80" i="4"/>
  <c r="GZ80" i="4" s="1"/>
  <c r="HH80" i="4" s="1"/>
  <c r="GS80" i="4"/>
  <c r="GW80" i="4" s="1"/>
  <c r="HE80" i="4" s="1"/>
  <c r="FL39" i="7"/>
  <c r="FO39" i="7" s="1"/>
  <c r="FN39" i="7"/>
  <c r="FQ39" i="7" s="1"/>
  <c r="FM39" i="7"/>
  <c r="FP39" i="7" s="1"/>
  <c r="GV87" i="4"/>
  <c r="GZ87" i="4" s="1"/>
  <c r="HH87" i="4" s="1"/>
  <c r="GU87" i="4"/>
  <c r="GY87" i="4" s="1"/>
  <c r="HG87" i="4" s="1"/>
  <c r="GT87" i="4"/>
  <c r="GX87" i="4" s="1"/>
  <c r="HF87" i="4" s="1"/>
  <c r="GS87" i="4"/>
  <c r="GW87" i="4" s="1"/>
  <c r="HE87" i="4" s="1"/>
  <c r="FL19" i="7"/>
  <c r="FO19" i="7" s="1"/>
  <c r="FM19" i="7"/>
  <c r="FP19" i="7" s="1"/>
  <c r="FN19" i="7"/>
  <c r="FQ19" i="7" s="1"/>
  <c r="GU88" i="4"/>
  <c r="GY88" i="4" s="1"/>
  <c r="HG88" i="4" s="1"/>
  <c r="GT88" i="4"/>
  <c r="GX88" i="4" s="1"/>
  <c r="HF88" i="4" s="1"/>
  <c r="GV88" i="4"/>
  <c r="GZ88" i="4" s="1"/>
  <c r="HH88" i="4" s="1"/>
  <c r="GS88" i="4"/>
  <c r="GW88" i="4" s="1"/>
  <c r="HE88" i="4" s="1"/>
  <c r="HI88" i="4" s="1"/>
  <c r="GV47" i="4"/>
  <c r="GZ47" i="4" s="1"/>
  <c r="HH47" i="4" s="1"/>
  <c r="GU47" i="4"/>
  <c r="GY47" i="4" s="1"/>
  <c r="HG47" i="4" s="1"/>
  <c r="GT47" i="4"/>
  <c r="GX47" i="4" s="1"/>
  <c r="HF47" i="4" s="1"/>
  <c r="GS47" i="4"/>
  <c r="GW47" i="4" s="1"/>
  <c r="HE47" i="4" s="1"/>
  <c r="HI47" i="4" s="1"/>
  <c r="GS58" i="4"/>
  <c r="GW58" i="4" s="1"/>
  <c r="HE58" i="4" s="1"/>
  <c r="GV58" i="4"/>
  <c r="GZ58" i="4" s="1"/>
  <c r="HH58" i="4" s="1"/>
  <c r="GU58" i="4"/>
  <c r="GY58" i="4" s="1"/>
  <c r="HG58" i="4" s="1"/>
  <c r="GT58" i="4"/>
  <c r="GX58" i="4" s="1"/>
  <c r="HF58" i="4" s="1"/>
  <c r="GS34" i="4"/>
  <c r="GW34" i="4" s="1"/>
  <c r="HE34" i="4" s="1"/>
  <c r="GV34" i="4"/>
  <c r="GZ34" i="4" s="1"/>
  <c r="HH34" i="4" s="1"/>
  <c r="GU34" i="4"/>
  <c r="GY34" i="4" s="1"/>
  <c r="HG34" i="4" s="1"/>
  <c r="GT34" i="4"/>
  <c r="GX34" i="4" s="1"/>
  <c r="HF34" i="4" s="1"/>
  <c r="GV21" i="4"/>
  <c r="GZ21" i="4" s="1"/>
  <c r="HH21" i="4" s="1"/>
  <c r="GU21" i="4"/>
  <c r="GY21" i="4" s="1"/>
  <c r="HG21" i="4" s="1"/>
  <c r="GT21" i="4"/>
  <c r="GX21" i="4" s="1"/>
  <c r="HF21" i="4" s="1"/>
  <c r="GS21" i="4"/>
  <c r="GW21" i="4" s="1"/>
  <c r="HE21" i="4" s="1"/>
  <c r="HI21" i="4" s="1"/>
  <c r="FT50" i="4"/>
  <c r="FW50" i="4" s="1"/>
  <c r="FS50" i="4"/>
  <c r="FV50" i="4" s="1"/>
  <c r="FR50" i="4"/>
  <c r="FU50" i="4" s="1"/>
  <c r="FR48" i="4"/>
  <c r="FU48" i="4" s="1"/>
  <c r="FS48" i="4"/>
  <c r="FV48" i="4" s="1"/>
  <c r="FT48" i="4"/>
  <c r="FW48" i="4" s="1"/>
  <c r="GD39" i="4"/>
  <c r="M45" i="4" s="1"/>
  <c r="FT27" i="4"/>
  <c r="FW27" i="4" s="1"/>
  <c r="FR27" i="4"/>
  <c r="FU27" i="4" s="1"/>
  <c r="FS27" i="4"/>
  <c r="FV27" i="4" s="1"/>
  <c r="GV11" i="4"/>
  <c r="GZ11" i="4" s="1"/>
  <c r="HH11" i="4" s="1"/>
  <c r="GU11" i="4"/>
  <c r="GY11" i="4" s="1"/>
  <c r="HG11" i="4" s="1"/>
  <c r="GT11" i="4"/>
  <c r="GX11" i="4" s="1"/>
  <c r="HF11" i="4" s="1"/>
  <c r="GS11" i="4"/>
  <c r="GW11" i="4" s="1"/>
  <c r="HE11" i="4" s="1"/>
  <c r="FM115" i="7"/>
  <c r="FP115" i="7" s="1"/>
  <c r="FN115" i="7"/>
  <c r="FQ115" i="7" s="1"/>
  <c r="FL115" i="7"/>
  <c r="FO115" i="7" s="1"/>
  <c r="GO98" i="7"/>
  <c r="GS98" i="7" s="1"/>
  <c r="HA98" i="7" s="1"/>
  <c r="GN98" i="7"/>
  <c r="GR98" i="7" s="1"/>
  <c r="GZ98" i="7" s="1"/>
  <c r="GP98" i="7"/>
  <c r="GT98" i="7" s="1"/>
  <c r="HB98" i="7" s="1"/>
  <c r="GM98" i="7"/>
  <c r="GQ98" i="7" s="1"/>
  <c r="GY98" i="7" s="1"/>
  <c r="GO84" i="7"/>
  <c r="GS84" i="7" s="1"/>
  <c r="HA84" i="7" s="1"/>
  <c r="GN84" i="7"/>
  <c r="GR84" i="7" s="1"/>
  <c r="GZ84" i="7" s="1"/>
  <c r="GP84" i="7"/>
  <c r="GT84" i="7" s="1"/>
  <c r="HB84" i="7" s="1"/>
  <c r="GM84" i="7"/>
  <c r="GQ84" i="7" s="1"/>
  <c r="GY84" i="7" s="1"/>
  <c r="FN83" i="7"/>
  <c r="FQ83" i="7" s="1"/>
  <c r="FL83" i="7"/>
  <c r="FO83" i="7" s="1"/>
  <c r="FM83" i="7"/>
  <c r="FP83" i="7" s="1"/>
  <c r="FX76" i="7"/>
  <c r="GP85" i="7"/>
  <c r="GT85" i="7" s="1"/>
  <c r="HB85" i="7" s="1"/>
  <c r="GO85" i="7"/>
  <c r="GS85" i="7" s="1"/>
  <c r="HA85" i="7" s="1"/>
  <c r="GN85" i="7"/>
  <c r="GR85" i="7" s="1"/>
  <c r="GZ85" i="7" s="1"/>
  <c r="GM85" i="7"/>
  <c r="GQ85" i="7" s="1"/>
  <c r="GY85" i="7" s="1"/>
  <c r="GP75" i="7"/>
  <c r="GT75" i="7" s="1"/>
  <c r="HB75" i="7" s="1"/>
  <c r="GO75" i="7"/>
  <c r="GS75" i="7" s="1"/>
  <c r="HA75" i="7" s="1"/>
  <c r="GM75" i="7"/>
  <c r="GQ75" i="7" s="1"/>
  <c r="GY75" i="7" s="1"/>
  <c r="HC75" i="7" s="1"/>
  <c r="GN75" i="7"/>
  <c r="GR75" i="7" s="1"/>
  <c r="GZ75" i="7" s="1"/>
  <c r="GP59" i="7"/>
  <c r="GT59" i="7" s="1"/>
  <c r="HB59" i="7" s="1"/>
  <c r="GO59" i="7"/>
  <c r="GS59" i="7" s="1"/>
  <c r="HA59" i="7" s="1"/>
  <c r="GN59" i="7"/>
  <c r="GR59" i="7" s="1"/>
  <c r="GZ59" i="7" s="1"/>
  <c r="GM59" i="7"/>
  <c r="GQ59" i="7" s="1"/>
  <c r="GY59" i="7" s="1"/>
  <c r="FX106" i="7"/>
  <c r="FX99" i="7"/>
  <c r="GM100" i="7"/>
  <c r="GQ100" i="7" s="1"/>
  <c r="GY100" i="7" s="1"/>
  <c r="HC100" i="7" s="1"/>
  <c r="GP100" i="7"/>
  <c r="GT100" i="7" s="1"/>
  <c r="HB100" i="7" s="1"/>
  <c r="GO100" i="7"/>
  <c r="GS100" i="7" s="1"/>
  <c r="HA100" i="7" s="1"/>
  <c r="GN100" i="7"/>
  <c r="GR100" i="7" s="1"/>
  <c r="GZ100" i="7" s="1"/>
  <c r="FX94" i="7"/>
  <c r="GP89" i="7"/>
  <c r="GT89" i="7" s="1"/>
  <c r="HB89" i="7" s="1"/>
  <c r="GO89" i="7"/>
  <c r="GS89" i="7" s="1"/>
  <c r="HA89" i="7" s="1"/>
  <c r="GN89" i="7"/>
  <c r="GR89" i="7" s="1"/>
  <c r="GZ89" i="7" s="1"/>
  <c r="GM89" i="7"/>
  <c r="GQ89" i="7" s="1"/>
  <c r="GY89" i="7" s="1"/>
  <c r="HC89" i="7" s="1"/>
  <c r="HC103" i="7"/>
  <c r="GO82" i="7"/>
  <c r="GS82" i="7" s="1"/>
  <c r="HA82" i="7" s="1"/>
  <c r="GN82" i="7"/>
  <c r="GR82" i="7" s="1"/>
  <c r="GZ82" i="7" s="1"/>
  <c r="GP82" i="7"/>
  <c r="GT82" i="7" s="1"/>
  <c r="HB82" i="7" s="1"/>
  <c r="GM82" i="7"/>
  <c r="GQ82" i="7" s="1"/>
  <c r="GY82" i="7" s="1"/>
  <c r="FN77" i="7"/>
  <c r="FQ77" i="7" s="1"/>
  <c r="FM77" i="7"/>
  <c r="FP77" i="7" s="1"/>
  <c r="FL77" i="7"/>
  <c r="FO77" i="7" s="1"/>
  <c r="FN73" i="7"/>
  <c r="FQ73" i="7" s="1"/>
  <c r="FM73" i="7"/>
  <c r="FP73" i="7" s="1"/>
  <c r="FL73" i="7"/>
  <c r="FO73" i="7" s="1"/>
  <c r="GO88" i="7"/>
  <c r="GS88" i="7" s="1"/>
  <c r="HA88" i="7" s="1"/>
  <c r="GN88" i="7"/>
  <c r="GR88" i="7" s="1"/>
  <c r="GZ88" i="7" s="1"/>
  <c r="GM88" i="7"/>
  <c r="GQ88" i="7" s="1"/>
  <c r="GY88" i="7" s="1"/>
  <c r="GP88" i="7"/>
  <c r="GT88" i="7" s="1"/>
  <c r="HB88" i="7" s="1"/>
  <c r="FN80" i="7"/>
  <c r="FQ80" i="7" s="1"/>
  <c r="FM80" i="7"/>
  <c r="FP80" i="7" s="1"/>
  <c r="FL80" i="7"/>
  <c r="FO80" i="7" s="1"/>
  <c r="FX93" i="7"/>
  <c r="FL71" i="7"/>
  <c r="FO71" i="7" s="1"/>
  <c r="FN71" i="7"/>
  <c r="FQ71" i="7" s="1"/>
  <c r="FM71" i="7"/>
  <c r="FP71" i="7" s="1"/>
  <c r="GO46" i="7"/>
  <c r="GS46" i="7" s="1"/>
  <c r="HA46" i="7" s="1"/>
  <c r="GN46" i="7"/>
  <c r="GR46" i="7" s="1"/>
  <c r="GZ46" i="7" s="1"/>
  <c r="GP46" i="7"/>
  <c r="GT46" i="7" s="1"/>
  <c r="HB46" i="7" s="1"/>
  <c r="GM46" i="7"/>
  <c r="GQ46" i="7" s="1"/>
  <c r="GY46" i="7" s="1"/>
  <c r="HC87" i="7"/>
  <c r="FX86" i="7"/>
  <c r="FN68" i="7"/>
  <c r="FQ68" i="7" s="1"/>
  <c r="FM68" i="7"/>
  <c r="FP68" i="7" s="1"/>
  <c r="FL68" i="7"/>
  <c r="FO68" i="7" s="1"/>
  <c r="FX56" i="7"/>
  <c r="FN48" i="7"/>
  <c r="FQ48" i="7" s="1"/>
  <c r="FM48" i="7"/>
  <c r="FP48" i="7" s="1"/>
  <c r="FL48" i="7"/>
  <c r="FO48" i="7" s="1"/>
  <c r="GO43" i="7"/>
  <c r="GS43" i="7" s="1"/>
  <c r="HA43" i="7" s="1"/>
  <c r="GN43" i="7"/>
  <c r="GR43" i="7" s="1"/>
  <c r="GZ43" i="7" s="1"/>
  <c r="GM43" i="7"/>
  <c r="GQ43" i="7" s="1"/>
  <c r="GY43" i="7" s="1"/>
  <c r="GP43" i="7"/>
  <c r="GT43" i="7" s="1"/>
  <c r="HB43" i="7" s="1"/>
  <c r="HC24" i="7"/>
  <c r="HC101" i="7"/>
  <c r="FX60" i="7"/>
  <c r="HC52" i="7"/>
  <c r="GO35" i="7"/>
  <c r="GS35" i="7" s="1"/>
  <c r="HA35" i="7" s="1"/>
  <c r="GN35" i="7"/>
  <c r="GR35" i="7" s="1"/>
  <c r="GZ35" i="7" s="1"/>
  <c r="GP35" i="7"/>
  <c r="GT35" i="7" s="1"/>
  <c r="HB35" i="7" s="1"/>
  <c r="GM35" i="7"/>
  <c r="GQ35" i="7" s="1"/>
  <c r="GY35" i="7" s="1"/>
  <c r="GO27" i="7"/>
  <c r="GS27" i="7" s="1"/>
  <c r="HA27" i="7" s="1"/>
  <c r="GN27" i="7"/>
  <c r="GR27" i="7" s="1"/>
  <c r="GZ27" i="7" s="1"/>
  <c r="GP27" i="7"/>
  <c r="GT27" i="7" s="1"/>
  <c r="HB27" i="7" s="1"/>
  <c r="GM27" i="7"/>
  <c r="GQ27" i="7" s="1"/>
  <c r="GY27" i="7" s="1"/>
  <c r="GO17" i="7"/>
  <c r="GS17" i="7" s="1"/>
  <c r="HA17" i="7" s="1"/>
  <c r="GN17" i="7"/>
  <c r="GR17" i="7" s="1"/>
  <c r="GZ17" i="7" s="1"/>
  <c r="GP17" i="7"/>
  <c r="GT17" i="7" s="1"/>
  <c r="HB17" i="7" s="1"/>
  <c r="GM17" i="7"/>
  <c r="GQ17" i="7" s="1"/>
  <c r="GY17" i="7" s="1"/>
  <c r="HC68" i="7"/>
  <c r="GV99" i="4"/>
  <c r="GZ99" i="4" s="1"/>
  <c r="HH99" i="4" s="1"/>
  <c r="GU99" i="4"/>
  <c r="GY99" i="4" s="1"/>
  <c r="HG99" i="4" s="1"/>
  <c r="GT99" i="4"/>
  <c r="GX99" i="4" s="1"/>
  <c r="HF99" i="4" s="1"/>
  <c r="GS99" i="4"/>
  <c r="GW99" i="4" s="1"/>
  <c r="HE99" i="4" s="1"/>
  <c r="FT86" i="4"/>
  <c r="FW86" i="4" s="1"/>
  <c r="FS86" i="4"/>
  <c r="FV86" i="4" s="1"/>
  <c r="FR86" i="4"/>
  <c r="FU86" i="4" s="1"/>
  <c r="FT81" i="4"/>
  <c r="FW81" i="4" s="1"/>
  <c r="FS81" i="4"/>
  <c r="FV81" i="4" s="1"/>
  <c r="FR81" i="4"/>
  <c r="FU81" i="4" s="1"/>
  <c r="HC73" i="7"/>
  <c r="HC71" i="7"/>
  <c r="GO42" i="7"/>
  <c r="GS42" i="7" s="1"/>
  <c r="HA42" i="7" s="1"/>
  <c r="GN42" i="7"/>
  <c r="GR42" i="7" s="1"/>
  <c r="GZ42" i="7" s="1"/>
  <c r="GP42" i="7"/>
  <c r="GT42" i="7" s="1"/>
  <c r="HB42" i="7" s="1"/>
  <c r="GM42" i="7"/>
  <c r="GQ42" i="7" s="1"/>
  <c r="GY42" i="7" s="1"/>
  <c r="FL41" i="7"/>
  <c r="FO41" i="7" s="1"/>
  <c r="FN41" i="7"/>
  <c r="FQ41" i="7" s="1"/>
  <c r="FM41" i="7"/>
  <c r="FP41" i="7" s="1"/>
  <c r="FL29" i="7"/>
  <c r="FO29" i="7" s="1"/>
  <c r="FN29" i="7"/>
  <c r="FQ29" i="7" s="1"/>
  <c r="FM29" i="7"/>
  <c r="FP29" i="7" s="1"/>
  <c r="GV111" i="4"/>
  <c r="GZ111" i="4" s="1"/>
  <c r="HH111" i="4" s="1"/>
  <c r="GU111" i="4"/>
  <c r="GY111" i="4" s="1"/>
  <c r="HG111" i="4" s="1"/>
  <c r="GT111" i="4"/>
  <c r="GX111" i="4" s="1"/>
  <c r="HF111" i="4" s="1"/>
  <c r="GS111" i="4"/>
  <c r="GW111" i="4" s="1"/>
  <c r="HE111" i="4" s="1"/>
  <c r="GD103" i="4"/>
  <c r="M109" i="4" s="1"/>
  <c r="GD91" i="4"/>
  <c r="M97" i="4" s="1"/>
  <c r="FT77" i="4"/>
  <c r="FW77" i="4" s="1"/>
  <c r="FR77" i="4"/>
  <c r="FU77" i="4" s="1"/>
  <c r="FS77" i="4"/>
  <c r="FV77" i="4" s="1"/>
  <c r="GD74" i="4"/>
  <c r="M80" i="4" s="1"/>
  <c r="HC76" i="7"/>
  <c r="HC13" i="7"/>
  <c r="HD13" i="7" s="1"/>
  <c r="O19" i="7" s="1"/>
  <c r="HC7" i="7"/>
  <c r="HD7" i="7" s="1"/>
  <c r="O13" i="7" s="1"/>
  <c r="HI102" i="4"/>
  <c r="GD95" i="4"/>
  <c r="M101" i="4" s="1"/>
  <c r="FX67" i="7"/>
  <c r="HI92" i="4"/>
  <c r="GV51" i="4"/>
  <c r="GZ51" i="4" s="1"/>
  <c r="HH51" i="4" s="1"/>
  <c r="GU51" i="4"/>
  <c r="GY51" i="4" s="1"/>
  <c r="HG51" i="4" s="1"/>
  <c r="GS51" i="4"/>
  <c r="GW51" i="4" s="1"/>
  <c r="HE51" i="4" s="1"/>
  <c r="GT51" i="4"/>
  <c r="GX51" i="4" s="1"/>
  <c r="HF51" i="4" s="1"/>
  <c r="GU48" i="4"/>
  <c r="GY48" i="4" s="1"/>
  <c r="HG48" i="4" s="1"/>
  <c r="GT48" i="4"/>
  <c r="GX48" i="4" s="1"/>
  <c r="HF48" i="4" s="1"/>
  <c r="GV48" i="4"/>
  <c r="GZ48" i="4" s="1"/>
  <c r="HH48" i="4" s="1"/>
  <c r="GS48" i="4"/>
  <c r="GW48" i="4" s="1"/>
  <c r="HE48" i="4" s="1"/>
  <c r="HI48" i="4" s="1"/>
  <c r="GD107" i="4"/>
  <c r="M113" i="4" s="1"/>
  <c r="GD111" i="4"/>
  <c r="HI101" i="4"/>
  <c r="GD94" i="4"/>
  <c r="M100" i="4" s="1"/>
  <c r="HI68" i="4"/>
  <c r="HI64" i="4"/>
  <c r="GD42" i="4"/>
  <c r="M48" i="4" s="1"/>
  <c r="GV17" i="4"/>
  <c r="GZ17" i="4" s="1"/>
  <c r="HH17" i="4" s="1"/>
  <c r="GU17" i="4"/>
  <c r="GY17" i="4" s="1"/>
  <c r="HG17" i="4" s="1"/>
  <c r="GT17" i="4"/>
  <c r="GX17" i="4" s="1"/>
  <c r="HF17" i="4" s="1"/>
  <c r="GS17" i="4"/>
  <c r="GW17" i="4" s="1"/>
  <c r="HE17" i="4" s="1"/>
  <c r="HI97" i="4"/>
  <c r="HI91" i="4"/>
  <c r="GS46" i="4"/>
  <c r="GW46" i="4" s="1"/>
  <c r="HE46" i="4" s="1"/>
  <c r="GV46" i="4"/>
  <c r="GZ46" i="4" s="1"/>
  <c r="HH46" i="4" s="1"/>
  <c r="GU46" i="4"/>
  <c r="GY46" i="4" s="1"/>
  <c r="HG46" i="4" s="1"/>
  <c r="GT46" i="4"/>
  <c r="GX46" i="4" s="1"/>
  <c r="HF46" i="4" s="1"/>
  <c r="FT42" i="4"/>
  <c r="FW42" i="4" s="1"/>
  <c r="FS42" i="4"/>
  <c r="FV42" i="4" s="1"/>
  <c r="FR42" i="4"/>
  <c r="FU42" i="4" s="1"/>
  <c r="GU36" i="4"/>
  <c r="GY36" i="4" s="1"/>
  <c r="HG36" i="4" s="1"/>
  <c r="GT36" i="4"/>
  <c r="GX36" i="4" s="1"/>
  <c r="HF36" i="4" s="1"/>
  <c r="GS36" i="4"/>
  <c r="GW36" i="4" s="1"/>
  <c r="HE36" i="4" s="1"/>
  <c r="GV36" i="4"/>
  <c r="GZ36" i="4" s="1"/>
  <c r="HH36" i="4" s="1"/>
  <c r="FT23" i="4"/>
  <c r="FW23" i="4" s="1"/>
  <c r="FS23" i="4"/>
  <c r="FV23" i="4" s="1"/>
  <c r="FR23" i="4"/>
  <c r="FU23" i="4" s="1"/>
  <c r="GD20" i="4"/>
  <c r="M26" i="4" s="1"/>
  <c r="GU14" i="4"/>
  <c r="GY14" i="4" s="1"/>
  <c r="HG14" i="4" s="1"/>
  <c r="GV14" i="4"/>
  <c r="GZ14" i="4" s="1"/>
  <c r="HH14" i="4" s="1"/>
  <c r="GT14" i="4"/>
  <c r="GX14" i="4" s="1"/>
  <c r="HF14" i="4" s="1"/>
  <c r="GS14" i="4"/>
  <c r="GW14" i="4" s="1"/>
  <c r="HE14" i="4" s="1"/>
  <c r="HI14" i="4" s="1"/>
  <c r="HI90" i="4"/>
  <c r="HI78" i="4"/>
  <c r="HI71" i="4"/>
  <c r="HI50" i="4"/>
  <c r="HI45" i="4"/>
  <c r="GD24" i="4"/>
  <c r="M30" i="4" s="1"/>
  <c r="HI19" i="4"/>
  <c r="GD25" i="4"/>
  <c r="M31" i="4" s="1"/>
  <c r="GU12" i="4"/>
  <c r="GY12" i="4" s="1"/>
  <c r="HG12" i="4" s="1"/>
  <c r="GV12" i="4"/>
  <c r="GZ12" i="4" s="1"/>
  <c r="HH12" i="4" s="1"/>
  <c r="GS12" i="4"/>
  <c r="GW12" i="4" s="1"/>
  <c r="HE12" i="4" s="1"/>
  <c r="GT12" i="4"/>
  <c r="GX12" i="4" s="1"/>
  <c r="HF12" i="4" s="1"/>
  <c r="HI89" i="4"/>
  <c r="HI69" i="4"/>
  <c r="HI105" i="4"/>
  <c r="HI63" i="4"/>
  <c r="HI15" i="4"/>
  <c r="HI66" i="4"/>
  <c r="GD35" i="4"/>
  <c r="M41" i="4" s="1"/>
  <c r="HI33" i="4"/>
  <c r="FR7" i="4"/>
  <c r="FU7" i="4" s="1"/>
  <c r="GA7" i="4" s="1"/>
  <c r="FS7" i="4"/>
  <c r="FV7" i="4" s="1"/>
  <c r="GB7" i="4" s="1"/>
  <c r="FT7" i="4"/>
  <c r="FW7" i="4" s="1"/>
  <c r="GC7" i="4" s="1"/>
  <c r="FR8" i="4"/>
  <c r="FU8" i="4" s="1"/>
  <c r="GA8" i="4" s="1"/>
  <c r="GD8" i="4" s="1"/>
  <c r="FT8" i="4"/>
  <c r="FW8" i="4" s="1"/>
  <c r="GC8" i="4" s="1"/>
  <c r="FS8" i="4"/>
  <c r="FV8" i="4" s="1"/>
  <c r="GB8" i="4" s="1"/>
  <c r="FX14" i="7" l="1"/>
  <c r="FY14" i="7" s="1"/>
  <c r="FX21" i="7"/>
  <c r="FY21" i="7" s="1"/>
  <c r="FX17" i="7"/>
  <c r="FY17" i="7" s="1"/>
  <c r="FX18" i="7"/>
  <c r="FY18" i="7" s="1"/>
  <c r="FX22" i="7"/>
  <c r="FY22" i="7" s="1"/>
  <c r="FX11" i="7"/>
  <c r="FY11" i="7" s="1"/>
  <c r="HC10" i="7"/>
  <c r="HD10" i="7" s="1"/>
  <c r="O16" i="7" s="1"/>
  <c r="FX13" i="7"/>
  <c r="FY13" i="7" s="1"/>
  <c r="FX10" i="7"/>
  <c r="FY10" i="7" s="1"/>
  <c r="FX15" i="7"/>
  <c r="FY15" i="7" s="1"/>
  <c r="FX12" i="7"/>
  <c r="FY12" i="7" s="1"/>
  <c r="HC11" i="7"/>
  <c r="HD11" i="7" s="1"/>
  <c r="O17" i="7" s="1"/>
  <c r="HC23" i="7"/>
  <c r="HD23" i="7" s="1"/>
  <c r="O29" i="7" s="1"/>
  <c r="FX9" i="7"/>
  <c r="FY9" i="7" s="1"/>
  <c r="FX23" i="7"/>
  <c r="FY23" i="7" s="1"/>
  <c r="HC15" i="7"/>
  <c r="HD15" i="7" s="1"/>
  <c r="O21" i="7" s="1"/>
  <c r="HC9" i="7"/>
  <c r="HD9" i="7" s="1"/>
  <c r="O15" i="7" s="1"/>
  <c r="HI12" i="4"/>
  <c r="HJ12" i="4" s="1"/>
  <c r="N18" i="4" s="1"/>
  <c r="HI36" i="4"/>
  <c r="HI17" i="4"/>
  <c r="HI51" i="4"/>
  <c r="HI111" i="4"/>
  <c r="HC17" i="7"/>
  <c r="HD17" i="7" s="1"/>
  <c r="O23" i="7" s="1"/>
  <c r="HC27" i="7"/>
  <c r="HC35" i="7"/>
  <c r="HC41" i="7"/>
  <c r="HC19" i="7"/>
  <c r="HC66" i="7"/>
  <c r="HC104" i="7"/>
  <c r="HC25" i="7"/>
  <c r="HC44" i="7"/>
  <c r="HI31" i="4"/>
  <c r="N12" i="7"/>
  <c r="FY6" i="7"/>
  <c r="HI79" i="4"/>
  <c r="HC45" i="7"/>
  <c r="HC111" i="7"/>
  <c r="HI28" i="4"/>
  <c r="HI114" i="4"/>
  <c r="HI94" i="4"/>
  <c r="HC60" i="7"/>
  <c r="HI70" i="4"/>
  <c r="HI24" i="4"/>
  <c r="HI42" i="4"/>
  <c r="HI106" i="4"/>
  <c r="HI30" i="4"/>
  <c r="HC48" i="7"/>
  <c r="HC12" i="7"/>
  <c r="HD12" i="7" s="1"/>
  <c r="O18" i="7" s="1"/>
  <c r="M14" i="4"/>
  <c r="GE8" i="4"/>
  <c r="HI46" i="4"/>
  <c r="HC43" i="7"/>
  <c r="HC46" i="7"/>
  <c r="HC88" i="7"/>
  <c r="HI11" i="4"/>
  <c r="HJ11" i="4" s="1"/>
  <c r="N17" i="4" s="1"/>
  <c r="HI80" i="4"/>
  <c r="HC86" i="7"/>
  <c r="HI52" i="4"/>
  <c r="HI55" i="4"/>
  <c r="HI56" i="4"/>
  <c r="HI67" i="4"/>
  <c r="HC50" i="7"/>
  <c r="HC29" i="7"/>
  <c r="HC37" i="7"/>
  <c r="HC70" i="7"/>
  <c r="HI110" i="4"/>
  <c r="HI6" i="4"/>
  <c r="HJ6" i="4" s="1"/>
  <c r="N12" i="4" s="1"/>
  <c r="FX7" i="7"/>
  <c r="FX8" i="7"/>
  <c r="HC38" i="7"/>
  <c r="HC106" i="7"/>
  <c r="GD7" i="4"/>
  <c r="HC42" i="7"/>
  <c r="HI99" i="4"/>
  <c r="HC82" i="7"/>
  <c r="HC59" i="7"/>
  <c r="HC85" i="7"/>
  <c r="HC84" i="7"/>
  <c r="HC98" i="7"/>
  <c r="HI34" i="4"/>
  <c r="HI58" i="4"/>
  <c r="HI87" i="4"/>
  <c r="GE10" i="4"/>
  <c r="M16" i="4"/>
  <c r="GD9" i="4"/>
  <c r="HI32" i="4"/>
  <c r="HI95" i="4"/>
  <c r="HI103" i="4"/>
  <c r="HC51" i="7"/>
  <c r="HC62" i="7"/>
  <c r="HI22" i="4"/>
  <c r="HI76" i="4"/>
  <c r="HC40" i="7"/>
  <c r="HC21" i="7"/>
  <c r="HD21" i="7" s="1"/>
  <c r="O27" i="7" s="1"/>
  <c r="HC31" i="7"/>
  <c r="HC39" i="7"/>
  <c r="HC58" i="7"/>
  <c r="HI74" i="4"/>
  <c r="HC33" i="7"/>
  <c r="HC79" i="7"/>
  <c r="HI38" i="4"/>
  <c r="M15" i="4" l="1"/>
  <c r="GE9" i="4"/>
  <c r="M13" i="4"/>
  <c r="GE7" i="4"/>
  <c r="N13" i="7"/>
  <c r="FY7" i="7"/>
  <c r="N14" i="7"/>
  <c r="FY8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KMS004</author>
  </authors>
  <commentList>
    <comment ref="O10" authorId="0" shapeId="0" xr:uid="{00000000-0006-0000-0100-000001000000}">
      <text/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KMS004</author>
  </authors>
  <commentList>
    <comment ref="N10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 xml:space="preserve">KMS004:
</t>
        </r>
        <r>
          <rPr>
            <b/>
            <sz val="15"/>
            <color indexed="81"/>
            <rFont val="Verdana"/>
            <family val="2"/>
          </rPr>
          <t>DO NOT FORGET TO INCLUDE DEM/DET COLLECTION FEE USD 28.75 PER BL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KMS004</author>
  </authors>
  <commentList>
    <comment ref="N43" authorId="0" shapeId="0" xr:uid="{00000000-0006-0000-0200-000001000000}">
      <text>
        <r>
          <rPr>
            <b/>
            <sz val="8"/>
            <color indexed="81"/>
            <rFont val="Tahoma"/>
            <family val="2"/>
          </rPr>
          <t xml:space="preserve">KMS004:
</t>
        </r>
        <r>
          <rPr>
            <b/>
            <sz val="15"/>
            <color indexed="81"/>
            <rFont val="Verdana"/>
            <family val="2"/>
          </rPr>
          <t>DO NOT FORGET TO INCLUDE DEM/DET COLLECTION FEE USD 28.75 PER BL</t>
        </r>
      </text>
    </comment>
  </commentList>
</comments>
</file>

<file path=xl/sharedStrings.xml><?xml version="1.0" encoding="utf-8"?>
<sst xmlns="http://schemas.openxmlformats.org/spreadsheetml/2006/main" count="2399" uniqueCount="135">
  <si>
    <t>DATE</t>
  </si>
  <si>
    <t>COMMODITY</t>
  </si>
  <si>
    <t>REEFER NO.</t>
  </si>
  <si>
    <t>Plug-in</t>
  </si>
  <si>
    <t>Plug-out</t>
  </si>
  <si>
    <t>Seal Nos</t>
  </si>
  <si>
    <t>:</t>
  </si>
  <si>
    <t>Date</t>
  </si>
  <si>
    <t>Time</t>
  </si>
  <si>
    <t>NO</t>
  </si>
  <si>
    <t xml:space="preserve">QTY OF REEFERS SURVEYED                    </t>
  </si>
  <si>
    <t>C</t>
  </si>
  <si>
    <t>Sz</t>
  </si>
  <si>
    <t>Set</t>
  </si>
  <si>
    <t>Gate out - EXP</t>
  </si>
  <si>
    <t>|*</t>
  </si>
  <si>
    <t>*</t>
  </si>
  <si>
    <t xml:space="preserve">                *FOR CALCULATION PURPOSES*</t>
  </si>
  <si>
    <t>-</t>
  </si>
  <si>
    <t>|</t>
  </si>
  <si>
    <t>Val</t>
  </si>
  <si>
    <t>D</t>
  </si>
  <si>
    <t>e</t>
  </si>
  <si>
    <t>l</t>
  </si>
  <si>
    <t>Period 1</t>
  </si>
  <si>
    <t>Period 2</t>
  </si>
  <si>
    <t>Period 3</t>
  </si>
  <si>
    <t xml:space="preserve"> CL I/F</t>
  </si>
  <si>
    <t>DATE CL</t>
  </si>
  <si>
    <t>Number of units of electricity</t>
  </si>
  <si>
    <t>Dem/det rate (dry) per 20ft</t>
  </si>
  <si>
    <t>Dem/det rate (reef) per 20ft</t>
  </si>
  <si>
    <t>Gate out exp date</t>
  </si>
  <si>
    <t>freetime</t>
  </si>
  <si>
    <t>freetime ends</t>
  </si>
  <si>
    <t>detention from</t>
  </si>
  <si>
    <t>gate in exp date</t>
  </si>
  <si>
    <t>Equipment size</t>
  </si>
  <si>
    <t>calculation formula</t>
  </si>
  <si>
    <t>days breakdown</t>
  </si>
  <si>
    <t>Number of detention days</t>
  </si>
  <si>
    <t>det tariff per teu</t>
  </si>
  <si>
    <t>amt det accrued per scale tariff per teu</t>
  </si>
  <si>
    <t>USD</t>
  </si>
  <si>
    <t>Storage charge</t>
  </si>
  <si>
    <t>plug in date</t>
  </si>
  <si>
    <t>plug out date</t>
  </si>
  <si>
    <t>Container number</t>
  </si>
  <si>
    <t>Bill of Lading</t>
  </si>
  <si>
    <t>Customer Name</t>
  </si>
  <si>
    <t xml:space="preserve">Agreed freetime </t>
  </si>
  <si>
    <t xml:space="preserve">          SUMMARY     EXPORT (MSK) </t>
  </si>
  <si>
    <t>SHIP NAME/VOYAGE NO</t>
  </si>
  <si>
    <t>Detention Charge</t>
  </si>
  <si>
    <t>ROE</t>
  </si>
  <si>
    <t>Reefer charges</t>
  </si>
  <si>
    <t>SAPMER PREMIUM SEAPRODUCTS</t>
  </si>
  <si>
    <t>MWCU5260407</t>
  </si>
  <si>
    <t>ISLANDS MARINE ENTERPRISES</t>
  </si>
  <si>
    <t>MWMU6388310</t>
  </si>
  <si>
    <t>LANYUE SHANDONG FISHERY CO LTD</t>
  </si>
  <si>
    <t>MWMU6355209</t>
  </si>
  <si>
    <t>MWMU6381070</t>
  </si>
  <si>
    <t>KT LEE GLOBAL LTD</t>
  </si>
  <si>
    <t>MSFU8621830</t>
  </si>
  <si>
    <t>MSFU8623196</t>
  </si>
  <si>
    <t>MSFU8623513</t>
  </si>
  <si>
    <t>MSFU8624660</t>
  </si>
  <si>
    <t>MWMU6380990</t>
  </si>
  <si>
    <t xml:space="preserve">F C F FISHERY CO LTD </t>
  </si>
  <si>
    <t>MWMU6386832</t>
  </si>
  <si>
    <t>15:19:00 - 23:00:00</t>
  </si>
  <si>
    <t>Charges</t>
  </si>
  <si>
    <t>30 USD</t>
  </si>
  <si>
    <t>21/03/2016 - 22/03/2016</t>
  </si>
  <si>
    <t>23:00:00 - 07:00:00</t>
  </si>
  <si>
    <t>07:00:00 - 15:00:00</t>
  </si>
  <si>
    <t>15:00:00 - 19:30:00</t>
  </si>
  <si>
    <t>Total</t>
  </si>
  <si>
    <t>120 USD</t>
  </si>
  <si>
    <t>13:58:00 - 15:00:00</t>
  </si>
  <si>
    <t>15:00:00 - 23:00:00</t>
  </si>
  <si>
    <t>150 USD</t>
  </si>
  <si>
    <t>15:00:00 - 15:24:00</t>
  </si>
  <si>
    <t>MSFU8567913</t>
  </si>
  <si>
    <t>MSFU8622517</t>
  </si>
  <si>
    <t>MSFU8626066</t>
  </si>
  <si>
    <t xml:space="preserve">CHANG FONG MARINE&amp;SHIPPING CO LTD </t>
  </si>
  <si>
    <t>GATE-IN EXP F (Shift +F4)</t>
  </si>
  <si>
    <t>LOAD (Shift +F4)</t>
  </si>
  <si>
    <t xml:space="preserve">SAPMER PREMIUM SEAPRODUCTS </t>
  </si>
  <si>
    <t>MWMU6429831</t>
  </si>
  <si>
    <t>ELECTRICITY</t>
  </si>
  <si>
    <t>20ft</t>
  </si>
  <si>
    <t>40ft</t>
  </si>
  <si>
    <t>STORAGE rate (reefer) per 20ft</t>
  </si>
  <si>
    <t>MWCU5725090</t>
  </si>
  <si>
    <t>MNBU4044973</t>
  </si>
  <si>
    <t xml:space="preserve">LUTTICK AUSTRALIA PTY LTD </t>
  </si>
  <si>
    <t>MSFU8620448</t>
  </si>
  <si>
    <t>MSFU8624802</t>
  </si>
  <si>
    <t>SUDU5228482</t>
  </si>
  <si>
    <t>MSFU8620854</t>
  </si>
  <si>
    <t xml:space="preserve">TRANSFROID LTD </t>
  </si>
  <si>
    <t>7-15</t>
  </si>
  <si>
    <t>15-23</t>
  </si>
  <si>
    <t>23-7</t>
  </si>
  <si>
    <t>reefer</t>
  </si>
  <si>
    <t>storage</t>
  </si>
  <si>
    <t>days</t>
  </si>
  <si>
    <t>tariff</t>
  </si>
  <si>
    <t>total</t>
  </si>
  <si>
    <t>No of storage days</t>
  </si>
  <si>
    <t>Container</t>
  </si>
  <si>
    <t>Number</t>
  </si>
  <si>
    <t>Size</t>
  </si>
  <si>
    <t>Plug In</t>
  </si>
  <si>
    <t>Plug Out</t>
  </si>
  <si>
    <t>Reefer charges (USD)</t>
  </si>
  <si>
    <t>Storage charges (USD)</t>
  </si>
  <si>
    <t>abcd</t>
  </si>
  <si>
    <t>Shipment Number</t>
  </si>
  <si>
    <t>Important notes:</t>
  </si>
  <si>
    <t>Reefer power &amp; monitoring per 8hr or part thereof (incl. thermal coupling/uncoupling &amp; reading):</t>
  </si>
  <si>
    <t>Per 20 Ft.: USD 18.35</t>
  </si>
  <si>
    <t>Per 40 Ft.: USD 36.70</t>
  </si>
  <si>
    <t>Chargeable amount listed above are billed based on the no. of periods used:</t>
  </si>
  <si>
    <t xml:space="preserve">1st period: 07:00 to 15:00 </t>
  </si>
  <si>
    <t xml:space="preserve">2nd period: 15:00 to 23:00 </t>
  </si>
  <si>
    <t>3rd period: 23:00 to 07:00</t>
  </si>
  <si>
    <t>As per CHCL tariff applicable on:</t>
  </si>
  <si>
    <t>Reefer Charges Calculator</t>
  </si>
  <si>
    <r>
      <t>Import applicability:</t>
    </r>
    <r>
      <rPr>
        <sz val="10"/>
        <color rgb="FF000000"/>
        <rFont val="Maersk Text"/>
      </rPr>
      <t xml:space="preserve"> From Discharge Full to Gate out terminal (Maersk does not bill storage on import, charge is billed directly to customer by CHC)</t>
    </r>
  </si>
  <si>
    <r>
      <t>Export applicability:</t>
    </r>
    <r>
      <rPr>
        <sz val="10"/>
        <color rgb="FF000000"/>
        <rFont val="Maersk Text"/>
      </rPr>
      <t xml:space="preserve"> From Gate-in Full to Load status </t>
    </r>
  </si>
  <si>
    <t>xxxxxxxxx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</si>
</sst>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"/>
    <numFmt numFmtId="165" formatCode="h:mm;@"/>
  </numFmts>
  <fonts count="39" x14ac:knownFonts="1">
    <font>
      <sz val="10"/>
      <name val="Arial"/>
    </font>
    <font>
      <sz val="10"/>
      <name val="Arial"/>
      <family val="2"/>
    </font>
    <font>
      <b/>
      <sz val="11"/>
      <name val="Bookman Old Style"/>
      <family val="1"/>
    </font>
    <font>
      <b/>
      <sz val="11"/>
      <color indexed="8"/>
      <name val="Bookman Old Style"/>
      <family val="1"/>
    </font>
    <font>
      <b/>
      <sz val="12"/>
      <name val="Times New Roman"/>
      <family val="1"/>
    </font>
    <font>
      <b/>
      <sz val="11"/>
      <name val="Book Antiqua"/>
      <family val="1"/>
    </font>
    <font>
      <b/>
      <sz val="12"/>
      <name val="Book Antiqua"/>
      <family val="1"/>
    </font>
    <font>
      <b/>
      <sz val="11"/>
      <color indexed="8"/>
      <name val="Book Antiqua"/>
      <family val="1"/>
    </font>
    <font>
      <sz val="11"/>
      <name val="Book Antiqua"/>
      <family val="1"/>
    </font>
    <font>
      <sz val="11"/>
      <color indexed="8"/>
      <name val="Book Antiqua"/>
      <family val="1"/>
    </font>
    <font>
      <sz val="10"/>
      <color indexed="8"/>
      <name val="Book Antiqua"/>
      <family val="1"/>
    </font>
    <font>
      <sz val="10"/>
      <name val="Arial"/>
      <family val="2"/>
    </font>
    <font>
      <b/>
      <sz val="10"/>
      <name val="Book Antiqua"/>
      <family val="1"/>
    </font>
    <font>
      <b/>
      <sz val="8"/>
      <color indexed="81"/>
      <name val="Tahoma"/>
      <family val="2"/>
    </font>
    <font>
      <b/>
      <sz val="15"/>
      <color indexed="81"/>
      <name val="Verdana"/>
      <family val="2"/>
    </font>
    <font>
      <b/>
      <sz val="13"/>
      <name val="Book Antiqua"/>
      <family val="1"/>
    </font>
    <font>
      <sz val="13"/>
      <name val="Book Antiqua"/>
      <family val="1"/>
    </font>
    <font>
      <sz val="10"/>
      <name val="Book Antiqua"/>
      <family val="1"/>
    </font>
    <font>
      <sz val="10"/>
      <name val="Verdana"/>
      <family val="2"/>
    </font>
    <font>
      <sz val="10"/>
      <color rgb="FF000000"/>
      <name val="Arial"/>
      <family val="2"/>
    </font>
    <font>
      <sz val="10"/>
      <color rgb="FFFF0000"/>
      <name val="Verdana"/>
      <family val="2"/>
    </font>
    <font>
      <b/>
      <sz val="12"/>
      <color rgb="FFFF0000"/>
      <name val="Book Antiqua"/>
      <family val="1"/>
    </font>
    <font>
      <b/>
      <sz val="11"/>
      <color rgb="FFFF0000"/>
      <name val="Bookman Old Style"/>
      <family val="1"/>
    </font>
    <font>
      <b/>
      <sz val="12"/>
      <color theme="0"/>
      <name val="Book Antiqua"/>
      <family val="1"/>
    </font>
    <font>
      <sz val="12"/>
      <color theme="0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b/>
      <sz val="11"/>
      <color theme="0"/>
      <name val="Bookman Old Style"/>
      <family val="1"/>
    </font>
    <font>
      <sz val="12"/>
      <color rgb="FFFF0000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sz val="10"/>
      <name val="Times New Roman"/>
      <family val="1"/>
    </font>
    <font>
      <b/>
      <sz val="10"/>
      <color rgb="FF000000"/>
      <name val="Maersk Text"/>
    </font>
    <font>
      <b/>
      <u/>
      <sz val="10"/>
      <color rgb="FF0070C0"/>
      <name val="Maersk Text"/>
    </font>
    <font>
      <sz val="10"/>
      <color rgb="FF000000"/>
      <name val="Maersk Text"/>
    </font>
    <font>
      <b/>
      <u/>
      <sz val="12"/>
      <color rgb="FFFF0000"/>
      <name val="Maersk Text"/>
    </font>
    <font>
      <b/>
      <sz val="10"/>
      <color rgb="FFFF0000"/>
      <name val="Arial"/>
      <family val="2"/>
    </font>
    <font>
      <b/>
      <u/>
      <sz val="10"/>
      <color rgb="FF000000"/>
      <name val="Maersk Text"/>
    </font>
    <font>
      <b/>
      <u/>
      <sz val="10"/>
      <name val="Maersk Text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3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9" fillId="0" borderId="0"/>
    <xf numFmtId="0" fontId="11" fillId="0" borderId="0"/>
  </cellStyleXfs>
  <cellXfs count="20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Fill="1"/>
    <xf numFmtId="0" fontId="5" fillId="0" borderId="0" xfId="0" applyFont="1" applyBorder="1" applyAlignment="1">
      <alignment horizontal="center"/>
    </xf>
    <xf numFmtId="0" fontId="11" fillId="0" borderId="0" xfId="0" applyFont="1" applyBorder="1"/>
    <xf numFmtId="0" fontId="2" fillId="0" borderId="0" xfId="0" applyFont="1" applyFill="1"/>
    <xf numFmtId="0" fontId="5" fillId="2" borderId="1" xfId="0" applyFont="1" applyFill="1" applyBorder="1"/>
    <xf numFmtId="0" fontId="6" fillId="2" borderId="1" xfId="0" applyFont="1" applyFill="1" applyBorder="1"/>
    <xf numFmtId="0" fontId="12" fillId="2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3" borderId="2" xfId="0" applyFont="1" applyFill="1" applyBorder="1" applyAlignment="1"/>
    <xf numFmtId="0" fontId="7" fillId="3" borderId="2" xfId="0" applyFont="1" applyFill="1" applyBorder="1" applyAlignment="1"/>
    <xf numFmtId="0" fontId="5" fillId="3" borderId="3" xfId="0" applyFont="1" applyFill="1" applyBorder="1" applyAlignment="1"/>
    <xf numFmtId="0" fontId="5" fillId="3" borderId="4" xfId="0" applyFont="1" applyFill="1" applyBorder="1" applyAlignment="1"/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6" fillId="2" borderId="1" xfId="0" applyFont="1" applyFill="1" applyBorder="1" applyAlignment="1">
      <alignment wrapText="1"/>
    </xf>
    <xf numFmtId="0" fontId="12" fillId="3" borderId="1" xfId="0" applyFont="1" applyFill="1" applyBorder="1"/>
    <xf numFmtId="0" fontId="7" fillId="3" borderId="1" xfId="0" applyFont="1" applyFill="1" applyBorder="1" applyAlignment="1"/>
    <xf numFmtId="0" fontId="6" fillId="3" borderId="1" xfId="0" applyFont="1" applyFill="1" applyBorder="1"/>
    <xf numFmtId="0" fontId="7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16" fontId="8" fillId="0" borderId="6" xfId="0" applyNumberFormat="1" applyFont="1" applyBorder="1" applyAlignment="1">
      <alignment horizontal="center"/>
    </xf>
    <xf numFmtId="0" fontId="0" fillId="0" borderId="1" xfId="0" applyBorder="1"/>
    <xf numFmtId="20" fontId="8" fillId="0" borderId="7" xfId="0" applyNumberFormat="1" applyFont="1" applyBorder="1" applyAlignment="1">
      <alignment horizontal="center"/>
    </xf>
    <xf numFmtId="20" fontId="8" fillId="0" borderId="8" xfId="0" applyNumberFormat="1" applyFont="1" applyBorder="1" applyAlignment="1">
      <alignment horizontal="center"/>
    </xf>
    <xf numFmtId="0" fontId="8" fillId="0" borderId="1" xfId="0" applyFont="1" applyBorder="1"/>
    <xf numFmtId="16" fontId="12" fillId="3" borderId="1" xfId="0" applyNumberFormat="1" applyFont="1" applyFill="1" applyBorder="1" applyAlignment="1">
      <alignment horizontal="center"/>
    </xf>
    <xf numFmtId="164" fontId="5" fillId="2" borderId="1" xfId="0" applyNumberFormat="1" applyFont="1" applyFill="1" applyBorder="1"/>
    <xf numFmtId="0" fontId="15" fillId="0" borderId="0" xfId="0" applyFont="1"/>
    <xf numFmtId="0" fontId="15" fillId="0" borderId="0" xfId="0" applyFont="1" applyAlignment="1">
      <alignment horizontal="right"/>
    </xf>
    <xf numFmtId="0" fontId="15" fillId="0" borderId="0" xfId="0" applyFont="1" applyAlignment="1"/>
    <xf numFmtId="0" fontId="16" fillId="0" borderId="1" xfId="0" applyFont="1" applyBorder="1"/>
    <xf numFmtId="16" fontId="15" fillId="0" borderId="0" xfId="0" applyNumberFormat="1" applyFont="1"/>
    <xf numFmtId="2" fontId="15" fillId="0" borderId="0" xfId="0" applyNumberFormat="1" applyFont="1" applyAlignment="1">
      <alignment horizontal="left"/>
    </xf>
    <xf numFmtId="0" fontId="8" fillId="3" borderId="9" xfId="0" applyFont="1" applyFill="1" applyBorder="1" applyAlignment="1">
      <alignment horizontal="center"/>
    </xf>
    <xf numFmtId="0" fontId="9" fillId="4" borderId="10" xfId="0" applyFont="1" applyFill="1" applyBorder="1" applyAlignment="1">
      <alignment horizontal="left" vertical="center"/>
    </xf>
    <xf numFmtId="9" fontId="9" fillId="3" borderId="10" xfId="0" applyNumberFormat="1" applyFont="1" applyFill="1" applyBorder="1" applyAlignment="1">
      <alignment horizontal="left"/>
    </xf>
    <xf numFmtId="0" fontId="5" fillId="3" borderId="11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/>
    </xf>
    <xf numFmtId="9" fontId="10" fillId="5" borderId="1" xfId="0" applyNumberFormat="1" applyFont="1" applyFill="1" applyBorder="1" applyAlignment="1">
      <alignment horizontal="left"/>
    </xf>
    <xf numFmtId="9" fontId="10" fillId="5" borderId="13" xfId="0" applyNumberFormat="1" applyFont="1" applyFill="1" applyBorder="1" applyAlignment="1">
      <alignment horizontal="left"/>
    </xf>
    <xf numFmtId="9" fontId="0" fillId="0" borderId="0" xfId="0" applyNumberFormat="1"/>
    <xf numFmtId="16" fontId="0" fillId="0" borderId="0" xfId="0" applyNumberFormat="1"/>
    <xf numFmtId="20" fontId="0" fillId="0" borderId="0" xfId="0" applyNumberFormat="1"/>
    <xf numFmtId="164" fontId="0" fillId="0" borderId="0" xfId="0" applyNumberFormat="1"/>
    <xf numFmtId="0" fontId="0" fillId="0" borderId="0" xfId="0" applyAlignment="1">
      <alignment horizontal="center"/>
    </xf>
    <xf numFmtId="0" fontId="17" fillId="0" borderId="42" xfId="0" applyFont="1" applyBorder="1" applyAlignment="1">
      <alignment vertical="center" wrapText="1"/>
    </xf>
    <xf numFmtId="16" fontId="17" fillId="0" borderId="43" xfId="0" applyNumberFormat="1" applyFont="1" applyBorder="1" applyAlignment="1">
      <alignment horizontal="center" vertical="center" wrapText="1"/>
    </xf>
    <xf numFmtId="20" fontId="17" fillId="0" borderId="43" xfId="0" applyNumberFormat="1" applyFont="1" applyBorder="1" applyAlignment="1">
      <alignment horizontal="center" vertical="center" wrapText="1"/>
    </xf>
    <xf numFmtId="0" fontId="11" fillId="0" borderId="43" xfId="0" applyFont="1" applyBorder="1" applyAlignment="1">
      <alignment horizontal="right" vertical="center" wrapText="1"/>
    </xf>
    <xf numFmtId="16" fontId="12" fillId="6" borderId="43" xfId="0" applyNumberFormat="1" applyFont="1" applyFill="1" applyBorder="1" applyAlignment="1">
      <alignment horizontal="center" vertical="center" wrapText="1"/>
    </xf>
    <xf numFmtId="0" fontId="12" fillId="7" borderId="43" xfId="0" applyFont="1" applyFill="1" applyBorder="1" applyAlignment="1">
      <alignment horizontal="right" vertical="center" wrapText="1"/>
    </xf>
    <xf numFmtId="0" fontId="12" fillId="7" borderId="43" xfId="0" applyFont="1" applyFill="1" applyBorder="1" applyAlignment="1">
      <alignment vertical="center" wrapText="1"/>
    </xf>
    <xf numFmtId="0" fontId="12" fillId="6" borderId="43" xfId="0" applyFont="1" applyFill="1" applyBorder="1" applyAlignment="1">
      <alignment horizontal="right" vertical="center" wrapText="1"/>
    </xf>
    <xf numFmtId="0" fontId="12" fillId="6" borderId="44" xfId="0" applyFont="1" applyFill="1" applyBorder="1" applyAlignment="1">
      <alignment vertical="center" wrapText="1"/>
    </xf>
    <xf numFmtId="0" fontId="17" fillId="0" borderId="45" xfId="0" applyFont="1" applyBorder="1" applyAlignment="1">
      <alignment vertical="center" wrapText="1"/>
    </xf>
    <xf numFmtId="16" fontId="17" fillId="0" borderId="46" xfId="0" applyNumberFormat="1" applyFont="1" applyBorder="1" applyAlignment="1">
      <alignment horizontal="center" vertical="center" wrapText="1"/>
    </xf>
    <xf numFmtId="20" fontId="17" fillId="0" borderId="46" xfId="0" applyNumberFormat="1" applyFont="1" applyBorder="1" applyAlignment="1">
      <alignment horizontal="center" vertical="center" wrapText="1"/>
    </xf>
    <xf numFmtId="0" fontId="11" fillId="0" borderId="46" xfId="0" applyFont="1" applyBorder="1" applyAlignment="1">
      <alignment horizontal="right" vertical="center" wrapText="1"/>
    </xf>
    <xf numFmtId="16" fontId="12" fillId="6" borderId="46" xfId="0" applyNumberFormat="1" applyFont="1" applyFill="1" applyBorder="1" applyAlignment="1">
      <alignment horizontal="center" vertical="center" wrapText="1"/>
    </xf>
    <xf numFmtId="0" fontId="12" fillId="7" borderId="46" xfId="0" applyFont="1" applyFill="1" applyBorder="1" applyAlignment="1">
      <alignment horizontal="right" vertical="center" wrapText="1"/>
    </xf>
    <xf numFmtId="0" fontId="12" fillId="7" borderId="46" xfId="0" applyFont="1" applyFill="1" applyBorder="1" applyAlignment="1">
      <alignment vertical="center" wrapText="1"/>
    </xf>
    <xf numFmtId="0" fontId="12" fillId="6" borderId="46" xfId="0" applyFont="1" applyFill="1" applyBorder="1" applyAlignment="1">
      <alignment horizontal="right" vertical="center" wrapText="1"/>
    </xf>
    <xf numFmtId="0" fontId="12" fillId="6" borderId="47" xfId="0" applyFont="1" applyFill="1" applyBorder="1" applyAlignment="1">
      <alignment vertical="center" wrapText="1"/>
    </xf>
    <xf numFmtId="20" fontId="17" fillId="0" borderId="1" xfId="0" applyNumberFormat="1" applyFont="1" applyBorder="1" applyAlignment="1">
      <alignment horizontal="center" vertical="center" wrapText="1"/>
    </xf>
    <xf numFmtId="14" fontId="17" fillId="0" borderId="14" xfId="0" applyNumberFormat="1" applyFont="1" applyBorder="1" applyAlignment="1">
      <alignment horizontal="center" vertical="center" wrapText="1"/>
    </xf>
    <xf numFmtId="16" fontId="17" fillId="0" borderId="15" xfId="0" applyNumberFormat="1" applyFont="1" applyBorder="1" applyAlignment="1">
      <alignment horizontal="center" vertical="center" wrapText="1"/>
    </xf>
    <xf numFmtId="16" fontId="17" fillId="0" borderId="14" xfId="0" applyNumberFormat="1" applyFont="1" applyBorder="1" applyAlignment="1">
      <alignment horizontal="center" vertical="center" wrapText="1"/>
    </xf>
    <xf numFmtId="14" fontId="17" fillId="0" borderId="16" xfId="0" applyNumberFormat="1" applyFont="1" applyBorder="1" applyAlignment="1">
      <alignment horizontal="center" vertical="center" wrapText="1"/>
    </xf>
    <xf numFmtId="20" fontId="17" fillId="0" borderId="5" xfId="0" applyNumberFormat="1" applyFont="1" applyBorder="1" applyAlignment="1">
      <alignment horizontal="center" vertical="center" wrapText="1"/>
    </xf>
    <xf numFmtId="16" fontId="17" fillId="0" borderId="17" xfId="0" applyNumberFormat="1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14" fontId="17" fillId="0" borderId="20" xfId="0" applyNumberFormat="1" applyFont="1" applyBorder="1" applyAlignment="1">
      <alignment horizontal="center" vertical="center" wrapText="1"/>
    </xf>
    <xf numFmtId="20" fontId="17" fillId="0" borderId="2" xfId="0" applyNumberFormat="1" applyFont="1" applyBorder="1" applyAlignment="1">
      <alignment horizontal="center" vertical="center" wrapText="1"/>
    </xf>
    <xf numFmtId="16" fontId="17" fillId="0" borderId="21" xfId="0" applyNumberFormat="1" applyFont="1" applyBorder="1" applyAlignment="1">
      <alignment horizontal="center" vertical="center" wrapText="1"/>
    </xf>
    <xf numFmtId="16" fontId="17" fillId="0" borderId="22" xfId="0" applyNumberFormat="1" applyFont="1" applyBorder="1" applyAlignment="1">
      <alignment horizontal="center" vertical="center" wrapText="1"/>
    </xf>
    <xf numFmtId="0" fontId="12" fillId="0" borderId="23" xfId="0" applyFont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/>
    </xf>
    <xf numFmtId="0" fontId="5" fillId="3" borderId="2" xfId="0" applyFont="1" applyFill="1" applyBorder="1"/>
    <xf numFmtId="0" fontId="16" fillId="0" borderId="1" xfId="0" applyNumberFormat="1" applyFont="1" applyBorder="1"/>
    <xf numFmtId="0" fontId="0" fillId="0" borderId="24" xfId="0" applyBorder="1" applyAlignment="1">
      <alignment horizontal="left"/>
    </xf>
    <xf numFmtId="16" fontId="18" fillId="0" borderId="1" xfId="0" applyNumberFormat="1" applyFont="1" applyBorder="1" applyAlignment="1">
      <alignment horizontal="center"/>
    </xf>
    <xf numFmtId="20" fontId="18" fillId="0" borderId="1" xfId="0" applyNumberFormat="1" applyFont="1" applyBorder="1" applyAlignment="1">
      <alignment horizontal="center"/>
    </xf>
    <xf numFmtId="16" fontId="18" fillId="3" borderId="1" xfId="0" applyNumberFormat="1" applyFont="1" applyFill="1" applyBorder="1" applyAlignment="1">
      <alignment horizontal="center"/>
    </xf>
    <xf numFmtId="0" fontId="20" fillId="3" borderId="1" xfId="0" applyFont="1" applyFill="1" applyBorder="1" applyAlignment="1">
      <alignment horizontal="center"/>
    </xf>
    <xf numFmtId="0" fontId="5" fillId="3" borderId="1" xfId="0" applyNumberFormat="1" applyFont="1" applyFill="1" applyBorder="1"/>
    <xf numFmtId="0" fontId="21" fillId="0" borderId="0" xfId="0" applyFont="1" applyFill="1"/>
    <xf numFmtId="0" fontId="22" fillId="0" borderId="0" xfId="0" applyFont="1" applyFill="1"/>
    <xf numFmtId="0" fontId="23" fillId="0" borderId="0" xfId="0" applyFont="1" applyFill="1"/>
    <xf numFmtId="0" fontId="24" fillId="0" borderId="0" xfId="0" applyNumberFormat="1" applyFont="1" applyFill="1" applyAlignment="1" applyProtection="1">
      <protection locked="0"/>
    </xf>
    <xf numFmtId="0" fontId="25" fillId="0" borderId="1" xfId="0" applyFont="1" applyFill="1" applyBorder="1"/>
    <xf numFmtId="0" fontId="26" fillId="0" borderId="1" xfId="0" applyFont="1" applyFill="1" applyBorder="1"/>
    <xf numFmtId="0" fontId="25" fillId="0" borderId="0" xfId="0" applyFont="1" applyFill="1"/>
    <xf numFmtId="0" fontId="24" fillId="0" borderId="0" xfId="0" applyNumberFormat="1" applyFont="1" applyFill="1" applyAlignment="1">
      <alignment horizontal="fill"/>
    </xf>
    <xf numFmtId="0" fontId="24" fillId="0" borderId="0" xfId="0" applyNumberFormat="1" applyFont="1" applyFill="1" applyAlignment="1">
      <alignment horizontal="left"/>
    </xf>
    <xf numFmtId="0" fontId="25" fillId="0" borderId="25" xfId="0" applyFont="1" applyFill="1" applyBorder="1"/>
    <xf numFmtId="0" fontId="25" fillId="0" borderId="26" xfId="0" applyFont="1" applyFill="1" applyBorder="1" applyAlignment="1"/>
    <xf numFmtId="0" fontId="25" fillId="0" borderId="27" xfId="0" applyFont="1" applyFill="1" applyBorder="1" applyAlignment="1"/>
    <xf numFmtId="0" fontId="25" fillId="0" borderId="28" xfId="0" applyFont="1" applyFill="1" applyBorder="1" applyAlignment="1"/>
    <xf numFmtId="0" fontId="25" fillId="0" borderId="29" xfId="0" applyFont="1" applyFill="1" applyBorder="1" applyAlignment="1"/>
    <xf numFmtId="0" fontId="25" fillId="0" borderId="30" xfId="0" applyFont="1" applyFill="1" applyBorder="1" applyAlignment="1"/>
    <xf numFmtId="0" fontId="25" fillId="0" borderId="31" xfId="0" applyFont="1" applyFill="1" applyBorder="1" applyAlignment="1"/>
    <xf numFmtId="0" fontId="24" fillId="0" borderId="0" xfId="0" applyNumberFormat="1" applyFont="1" applyFill="1" applyAlignment="1">
      <alignment horizontal="center"/>
    </xf>
    <xf numFmtId="16" fontId="25" fillId="0" borderId="32" xfId="0" applyNumberFormat="1" applyFont="1" applyFill="1" applyBorder="1"/>
    <xf numFmtId="0" fontId="25" fillId="0" borderId="32" xfId="0" applyFont="1" applyFill="1" applyBorder="1" applyAlignment="1">
      <alignment horizontal="center"/>
    </xf>
    <xf numFmtId="16" fontId="25" fillId="0" borderId="32" xfId="0" applyNumberFormat="1" applyFont="1" applyFill="1" applyBorder="1" applyAlignment="1">
      <alignment horizontal="center"/>
    </xf>
    <xf numFmtId="16" fontId="25" fillId="0" borderId="33" xfId="0" applyNumberFormat="1" applyFont="1" applyFill="1" applyBorder="1" applyAlignment="1">
      <alignment horizontal="center"/>
    </xf>
    <xf numFmtId="0" fontId="25" fillId="0" borderId="32" xfId="0" applyNumberFormat="1" applyFont="1" applyFill="1" applyBorder="1" applyAlignment="1">
      <alignment horizontal="center"/>
    </xf>
    <xf numFmtId="0" fontId="26" fillId="0" borderId="34" xfId="0" applyFont="1" applyFill="1" applyBorder="1" applyAlignment="1">
      <alignment horizontal="center"/>
    </xf>
    <xf numFmtId="0" fontId="26" fillId="0" borderId="35" xfId="0" applyFont="1" applyFill="1" applyBorder="1" applyAlignment="1">
      <alignment horizontal="center"/>
    </xf>
    <xf numFmtId="0" fontId="26" fillId="0" borderId="36" xfId="0" applyFont="1" applyFill="1" applyBorder="1" applyAlignment="1">
      <alignment horizontal="center"/>
    </xf>
    <xf numFmtId="0" fontId="25" fillId="0" borderId="37" xfId="0" applyFont="1" applyFill="1" applyBorder="1"/>
    <xf numFmtId="0" fontId="25" fillId="0" borderId="38" xfId="0" applyFont="1" applyFill="1" applyBorder="1"/>
    <xf numFmtId="0" fontId="25" fillId="0" borderId="39" xfId="0" applyFont="1" applyFill="1" applyBorder="1"/>
    <xf numFmtId="0" fontId="26" fillId="0" borderId="40" xfId="0" applyFont="1" applyFill="1" applyBorder="1"/>
    <xf numFmtId="0" fontId="25" fillId="0" borderId="41" xfId="0" applyFont="1" applyFill="1" applyBorder="1"/>
    <xf numFmtId="15" fontId="24" fillId="0" borderId="0" xfId="0" applyNumberFormat="1" applyFont="1" applyFill="1"/>
    <xf numFmtId="0" fontId="27" fillId="0" borderId="0" xfId="0" applyFont="1" applyFill="1"/>
    <xf numFmtId="0" fontId="27" fillId="0" borderId="0" xfId="0" applyFont="1" applyFill="1" applyBorder="1"/>
    <xf numFmtId="16" fontId="25" fillId="0" borderId="0" xfId="0" applyNumberFormat="1" applyFont="1" applyFill="1" applyBorder="1"/>
    <xf numFmtId="0" fontId="25" fillId="0" borderId="0" xfId="0" applyFont="1" applyFill="1" applyBorder="1" applyAlignment="1">
      <alignment horizontal="center"/>
    </xf>
    <xf numFmtId="16" fontId="25" fillId="0" borderId="0" xfId="0" applyNumberFormat="1" applyFont="1" applyFill="1" applyBorder="1" applyAlignment="1">
      <alignment horizontal="center"/>
    </xf>
    <xf numFmtId="0" fontId="25" fillId="0" borderId="0" xfId="0" applyNumberFormat="1" applyFont="1" applyFill="1" applyBorder="1" applyAlignment="1">
      <alignment horizontal="center"/>
    </xf>
    <xf numFmtId="0" fontId="26" fillId="0" borderId="0" xfId="0" applyFont="1" applyFill="1" applyBorder="1" applyAlignment="1">
      <alignment horizontal="center"/>
    </xf>
    <xf numFmtId="0" fontId="25" fillId="0" borderId="0" xfId="0" applyFont="1" applyFill="1" applyBorder="1"/>
    <xf numFmtId="0" fontId="26" fillId="0" borderId="0" xfId="0" applyFont="1" applyFill="1" applyBorder="1"/>
    <xf numFmtId="0" fontId="0" fillId="0" borderId="24" xfId="0" applyNumberFormat="1" applyBorder="1" applyAlignment="1">
      <alignment horizontal="left"/>
    </xf>
    <xf numFmtId="0" fontId="28" fillId="0" borderId="0" xfId="0" applyNumberFormat="1" applyFont="1" applyFill="1" applyAlignment="1" applyProtection="1">
      <protection locked="0"/>
    </xf>
    <xf numFmtId="16" fontId="5" fillId="0" borderId="0" xfId="0" quotePrefix="1" applyNumberFormat="1" applyFont="1" applyAlignment="1">
      <alignment horizontal="center"/>
    </xf>
    <xf numFmtId="0" fontId="5" fillId="0" borderId="0" xfId="0" quotePrefix="1" applyFont="1" applyAlignment="1">
      <alignment horizontal="center"/>
    </xf>
    <xf numFmtId="43" fontId="5" fillId="2" borderId="1" xfId="1" applyFont="1" applyFill="1" applyBorder="1"/>
    <xf numFmtId="0" fontId="8" fillId="8" borderId="9" xfId="0" applyFont="1" applyFill="1" applyBorder="1" applyAlignment="1">
      <alignment horizontal="center"/>
    </xf>
    <xf numFmtId="0" fontId="0" fillId="8" borderId="24" xfId="0" applyFill="1" applyBorder="1" applyAlignment="1">
      <alignment horizontal="left"/>
    </xf>
    <xf numFmtId="9" fontId="10" fillId="8" borderId="1" xfId="0" applyNumberFormat="1" applyFont="1" applyFill="1" applyBorder="1" applyAlignment="1">
      <alignment horizontal="left"/>
    </xf>
    <xf numFmtId="16" fontId="18" fillId="8" borderId="1" xfId="0" applyNumberFormat="1" applyFont="1" applyFill="1" applyBorder="1" applyAlignment="1">
      <alignment horizontal="center"/>
    </xf>
    <xf numFmtId="0" fontId="16" fillId="8" borderId="1" xfId="0" applyNumberFormat="1" applyFont="1" applyFill="1" applyBorder="1"/>
    <xf numFmtId="0" fontId="11" fillId="8" borderId="0" xfId="0" applyFont="1" applyFill="1" applyBorder="1"/>
    <xf numFmtId="0" fontId="5" fillId="8" borderId="1" xfId="0" applyFont="1" applyFill="1" applyBorder="1"/>
    <xf numFmtId="43" fontId="5" fillId="8" borderId="1" xfId="1" applyFont="1" applyFill="1" applyBorder="1"/>
    <xf numFmtId="0" fontId="6" fillId="8" borderId="1" xfId="0" applyFont="1" applyFill="1" applyBorder="1"/>
    <xf numFmtId="0" fontId="6" fillId="8" borderId="0" xfId="0" applyFont="1" applyFill="1"/>
    <xf numFmtId="0" fontId="21" fillId="8" borderId="0" xfId="0" applyFont="1" applyFill="1"/>
    <xf numFmtId="0" fontId="23" fillId="8" borderId="0" xfId="0" applyFont="1" applyFill="1"/>
    <xf numFmtId="16" fontId="25" fillId="8" borderId="32" xfId="0" applyNumberFormat="1" applyFont="1" applyFill="1" applyBorder="1"/>
    <xf numFmtId="0" fontId="25" fillId="8" borderId="32" xfId="0" applyFont="1" applyFill="1" applyBorder="1" applyAlignment="1">
      <alignment horizontal="center"/>
    </xf>
    <xf numFmtId="16" fontId="25" fillId="8" borderId="32" xfId="0" applyNumberFormat="1" applyFont="1" applyFill="1" applyBorder="1" applyAlignment="1">
      <alignment horizontal="center"/>
    </xf>
    <xf numFmtId="16" fontId="25" fillId="8" borderId="33" xfId="0" applyNumberFormat="1" applyFont="1" applyFill="1" applyBorder="1" applyAlignment="1">
      <alignment horizontal="center"/>
    </xf>
    <xf numFmtId="0" fontId="25" fillId="8" borderId="32" xfId="0" applyNumberFormat="1" applyFont="1" applyFill="1" applyBorder="1" applyAlignment="1">
      <alignment horizontal="center"/>
    </xf>
    <xf numFmtId="0" fontId="26" fillId="8" borderId="34" xfId="0" applyFont="1" applyFill="1" applyBorder="1" applyAlignment="1">
      <alignment horizontal="center"/>
    </xf>
    <xf numFmtId="0" fontId="26" fillId="8" borderId="35" xfId="0" applyFont="1" applyFill="1" applyBorder="1" applyAlignment="1">
      <alignment horizontal="center"/>
    </xf>
    <xf numFmtId="0" fontId="26" fillId="8" borderId="36" xfId="0" applyFont="1" applyFill="1" applyBorder="1" applyAlignment="1">
      <alignment horizontal="center"/>
    </xf>
    <xf numFmtId="0" fontId="25" fillId="8" borderId="37" xfId="0" applyFont="1" applyFill="1" applyBorder="1"/>
    <xf numFmtId="0" fontId="25" fillId="8" borderId="38" xfId="0" applyFont="1" applyFill="1" applyBorder="1"/>
    <xf numFmtId="0" fontId="25" fillId="8" borderId="39" xfId="0" applyFont="1" applyFill="1" applyBorder="1"/>
    <xf numFmtId="0" fontId="25" fillId="8" borderId="0" xfId="0" applyFont="1" applyFill="1"/>
    <xf numFmtId="0" fontId="26" fillId="8" borderId="40" xfId="0" applyFont="1" applyFill="1" applyBorder="1"/>
    <xf numFmtId="0" fontId="25" fillId="8" borderId="41" xfId="0" applyFont="1" applyFill="1" applyBorder="1"/>
    <xf numFmtId="0" fontId="26" fillId="8" borderId="1" xfId="0" applyFont="1" applyFill="1" applyBorder="1"/>
    <xf numFmtId="0" fontId="24" fillId="8" borderId="0" xfId="0" applyNumberFormat="1" applyFont="1" applyFill="1" applyAlignment="1">
      <alignment horizontal="fill"/>
    </xf>
    <xf numFmtId="0" fontId="24" fillId="8" borderId="0" xfId="0" applyNumberFormat="1" applyFont="1" applyFill="1" applyAlignment="1" applyProtection="1">
      <protection locked="0"/>
    </xf>
    <xf numFmtId="0" fontId="24" fillId="8" borderId="0" xfId="0" applyNumberFormat="1" applyFont="1" applyFill="1" applyAlignment="1">
      <alignment horizontal="left"/>
    </xf>
    <xf numFmtId="15" fontId="24" fillId="8" borderId="0" xfId="0" applyNumberFormat="1" applyFont="1" applyFill="1"/>
    <xf numFmtId="0" fontId="0" fillId="8" borderId="24" xfId="0" applyNumberFormat="1" applyFill="1" applyBorder="1" applyAlignment="1">
      <alignment horizontal="left"/>
    </xf>
    <xf numFmtId="0" fontId="0" fillId="0" borderId="0" xfId="0" applyProtection="1">
      <protection locked="0"/>
    </xf>
    <xf numFmtId="0" fontId="29" fillId="0" borderId="1" xfId="0" applyFont="1" applyBorder="1" applyAlignment="1">
      <alignment horizontal="center"/>
    </xf>
    <xf numFmtId="0" fontId="0" fillId="0" borderId="1" xfId="0" applyBorder="1" applyProtection="1">
      <protection locked="0"/>
    </xf>
    <xf numFmtId="15" fontId="18" fillId="0" borderId="1" xfId="0" applyNumberFormat="1" applyFont="1" applyFill="1" applyBorder="1" applyAlignment="1" applyProtection="1">
      <alignment horizontal="center"/>
      <protection locked="0"/>
    </xf>
    <xf numFmtId="165" fontId="18" fillId="0" borderId="1" xfId="0" applyNumberFormat="1" applyFont="1" applyFill="1" applyBorder="1" applyAlignment="1" applyProtection="1">
      <alignment horizontal="center"/>
      <protection locked="0"/>
    </xf>
    <xf numFmtId="0" fontId="29" fillId="0" borderId="1" xfId="0" applyFont="1" applyBorder="1"/>
    <xf numFmtId="43" fontId="0" fillId="9" borderId="1" xfId="1" applyFont="1" applyFill="1" applyBorder="1"/>
    <xf numFmtId="0" fontId="31" fillId="10" borderId="49" xfId="0" applyFont="1" applyFill="1" applyBorder="1"/>
    <xf numFmtId="0" fontId="0" fillId="10" borderId="50" xfId="0" applyFill="1" applyBorder="1" applyProtection="1">
      <protection locked="0"/>
    </xf>
    <xf numFmtId="16" fontId="0" fillId="10" borderId="50" xfId="0" applyNumberFormat="1" applyFill="1" applyBorder="1" applyProtection="1">
      <protection locked="0"/>
    </xf>
    <xf numFmtId="20" fontId="0" fillId="10" borderId="50" xfId="0" applyNumberFormat="1" applyFill="1" applyBorder="1" applyProtection="1">
      <protection locked="0"/>
    </xf>
    <xf numFmtId="43" fontId="0" fillId="10" borderId="50" xfId="1" applyFont="1" applyFill="1" applyBorder="1"/>
    <xf numFmtId="0" fontId="0" fillId="10" borderId="51" xfId="0" applyFill="1" applyBorder="1"/>
    <xf numFmtId="0" fontId="0" fillId="10" borderId="0" xfId="0" applyFill="1" applyBorder="1" applyProtection="1">
      <protection locked="0"/>
    </xf>
    <xf numFmtId="43" fontId="0" fillId="10" borderId="0" xfId="1" applyFont="1" applyFill="1" applyBorder="1"/>
    <xf numFmtId="0" fontId="0" fillId="10" borderId="53" xfId="0" applyFill="1" applyBorder="1"/>
    <xf numFmtId="0" fontId="32" fillId="10" borderId="52" xfId="0" applyFont="1" applyFill="1" applyBorder="1" applyAlignment="1">
      <alignment vertical="center"/>
    </xf>
    <xf numFmtId="0" fontId="33" fillId="10" borderId="52" xfId="0" applyFont="1" applyFill="1" applyBorder="1" applyAlignment="1">
      <alignment vertical="center"/>
    </xf>
    <xf numFmtId="0" fontId="0" fillId="10" borderId="0" xfId="0" applyFill="1" applyBorder="1"/>
    <xf numFmtId="0" fontId="34" fillId="10" borderId="52" xfId="0" applyFont="1" applyFill="1" applyBorder="1" applyAlignment="1">
      <alignment vertical="center"/>
    </xf>
    <xf numFmtId="0" fontId="0" fillId="10" borderId="48" xfId="0" applyFill="1" applyBorder="1" applyProtection="1">
      <protection locked="0"/>
    </xf>
    <xf numFmtId="0" fontId="0" fillId="10" borderId="48" xfId="0" applyFill="1" applyBorder="1"/>
    <xf numFmtId="0" fontId="0" fillId="10" borderId="13" xfId="0" applyFill="1" applyBorder="1"/>
    <xf numFmtId="0" fontId="35" fillId="10" borderId="52" xfId="0" applyFont="1" applyFill="1" applyBorder="1" applyAlignment="1">
      <alignment horizontal="center" vertical="center"/>
    </xf>
    <xf numFmtId="0" fontId="36" fillId="10" borderId="9" xfId="0" applyFont="1" applyFill="1" applyBorder="1" applyProtection="1">
      <protection locked="0"/>
    </xf>
    <xf numFmtId="0" fontId="37" fillId="10" borderId="52" xfId="0" applyFont="1" applyFill="1" applyBorder="1" applyAlignment="1">
      <alignment vertical="center"/>
    </xf>
    <xf numFmtId="0" fontId="38" fillId="10" borderId="52" xfId="0" applyFont="1" applyFill="1" applyBorder="1" applyAlignment="1">
      <alignment vertical="center"/>
    </xf>
    <xf numFmtId="0" fontId="1" fillId="0" borderId="1" xfId="0" applyFont="1" applyBorder="1" applyProtection="1">
      <protection locked="0"/>
    </xf>
    <xf numFmtId="0" fontId="29" fillId="9" borderId="1" xfId="0" applyFont="1" applyFill="1" applyBorder="1" applyAlignment="1">
      <alignment horizontal="center" wrapText="1"/>
    </xf>
    <xf numFmtId="0" fontId="30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48" xfId="0" applyBorder="1" applyAlignment="1" applyProtection="1">
      <alignment horizontal="center"/>
      <protection locked="0"/>
    </xf>
    <xf numFmtId="0" fontId="29" fillId="0" borderId="1" xfId="0" applyFont="1" applyBorder="1" applyAlignment="1">
      <alignment horizontal="center"/>
    </xf>
  </cellXfs>
  <cellStyles count="4">
    <cellStyle name="Comma" xfId="1" builtinId="3"/>
    <cellStyle name="Normal" xfId="0" builtinId="0"/>
    <cellStyle name="Normal 2" xfId="2" xr:uid="{00000000-0005-0000-0000-000002000000}"/>
    <cellStyle name="Normal 3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66674</xdr:colOff>
      <xdr:row>0</xdr:row>
      <xdr:rowOff>95250</xdr:rowOff>
    </xdr:from>
    <xdr:to>
      <xdr:col>2</xdr:col>
      <xdr:colOff>457200</xdr:colOff>
      <xdr:row>3</xdr:row>
      <xdr:rowOff>104775</xdr:rowOff>
    </xdr:to>
    <xdr:pic>
      <xdr:nvPicPr>
        <xdr:cNvPr id="2" name="Logo_Hide">
          <a:extLst>
            <a:ext uri="{FF2B5EF4-FFF2-40B4-BE49-F238E27FC236}">
              <a16:creationId xmlns:a16="http://schemas.microsoft.com/office/drawing/2014/main" id="{BC66ADF1-E6CE-4770-AF94-AB9185D65CCE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4" y="95250"/>
          <a:ext cx="2638426" cy="495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DF12F-F9F4-44DB-B0F1-3A87D4B08BA6}">
  <dimension ref="A1:I37"/>
  <sheetViews>
    <sheetView tabSelected="1" workbookViewId="0">
      <selection activeCell="D9" sqref="D9:G9"/>
    </sheetView>
  </sheetViews>
  <sheetFormatPr defaultRowHeight="12.75" x14ac:dyDescent="0.2"/>
  <cols>
    <col min="1" max="1" width="17.7109375" style="175" bestFit="1" customWidth="1"/>
    <col min="2" max="2" width="16" style="175" bestFit="1" customWidth="1"/>
    <col min="3" max="3" width="12.85546875" style="175" bestFit="1" customWidth="1"/>
    <col min="4" max="4" width="12.85546875" style="175" customWidth="1"/>
    <col min="5" max="5" width="11" style="175" customWidth="1"/>
    <col min="6" max="6" width="11.7109375" style="175" customWidth="1"/>
    <col min="7" max="7" width="12.28515625" style="175" customWidth="1"/>
    <col min="8" max="8" width="16.42578125" customWidth="1"/>
    <col min="9" max="9" width="15.85546875" customWidth="1"/>
  </cols>
  <sheetData>
    <row r="1" spans="1:9" x14ac:dyDescent="0.2">
      <c r="A1" s="205"/>
      <c r="B1" s="205"/>
      <c r="C1" s="205"/>
    </row>
    <row r="2" spans="1:9" x14ac:dyDescent="0.2">
      <c r="A2" s="205"/>
      <c r="B2" s="205"/>
      <c r="C2" s="205"/>
      <c r="D2" s="204" t="s">
        <v>131</v>
      </c>
      <c r="E2" s="204"/>
      <c r="F2" s="204"/>
      <c r="G2" s="204"/>
      <c r="H2" s="204"/>
    </row>
    <row r="3" spans="1:9" x14ac:dyDescent="0.2">
      <c r="A3" s="205"/>
      <c r="B3" s="205"/>
      <c r="C3" s="205"/>
      <c r="D3" s="204"/>
      <c r="E3" s="204"/>
      <c r="F3" s="204"/>
      <c r="G3" s="204"/>
      <c r="H3" s="204"/>
    </row>
    <row r="4" spans="1:9" x14ac:dyDescent="0.2">
      <c r="A4" s="206"/>
      <c r="B4" s="206"/>
      <c r="C4" s="206"/>
      <c r="D4"/>
      <c r="E4"/>
      <c r="F4"/>
      <c r="G4"/>
    </row>
    <row r="5" spans="1:9" x14ac:dyDescent="0.2">
      <c r="A5" s="33"/>
      <c r="B5" s="207" t="s">
        <v>113</v>
      </c>
      <c r="C5" s="207"/>
      <c r="D5" s="207" t="s">
        <v>116</v>
      </c>
      <c r="E5" s="207"/>
      <c r="F5" s="207" t="s">
        <v>117</v>
      </c>
      <c r="G5" s="207"/>
      <c r="H5" s="203" t="s">
        <v>118</v>
      </c>
      <c r="I5" s="203" t="s">
        <v>119</v>
      </c>
    </row>
    <row r="6" spans="1:9" x14ac:dyDescent="0.2">
      <c r="A6" s="180" t="s">
        <v>121</v>
      </c>
      <c r="B6" s="176" t="s">
        <v>114</v>
      </c>
      <c r="C6" s="176" t="s">
        <v>115</v>
      </c>
      <c r="D6" s="176" t="s">
        <v>7</v>
      </c>
      <c r="E6" s="176" t="s">
        <v>8</v>
      </c>
      <c r="F6" s="176" t="s">
        <v>7</v>
      </c>
      <c r="G6" s="176" t="s">
        <v>8</v>
      </c>
      <c r="H6" s="203"/>
      <c r="I6" s="203"/>
    </row>
    <row r="7" spans="1:9" x14ac:dyDescent="0.2">
      <c r="A7" s="177">
        <v>123456789</v>
      </c>
      <c r="B7" s="177" t="s">
        <v>120</v>
      </c>
      <c r="C7" s="177">
        <v>40</v>
      </c>
      <c r="D7" s="178">
        <v>44305</v>
      </c>
      <c r="E7" s="179">
        <v>0.40347222222222223</v>
      </c>
      <c r="F7" s="178">
        <v>44306</v>
      </c>
      <c r="G7" s="179">
        <v>0.47847222222222219</v>
      </c>
      <c r="H7" s="181">
        <f>'EXPORT (2)'!M15</f>
        <v>146.80000000000001</v>
      </c>
      <c r="I7" s="181">
        <f>'EXPORT (2)'!N15</f>
        <v>47.74</v>
      </c>
    </row>
    <row r="8" spans="1:9" x14ac:dyDescent="0.2">
      <c r="A8" s="202" t="s">
        <v>134</v>
      </c>
      <c r="B8" s="177" t="s">
        <v>120</v>
      </c>
      <c r="C8" s="177">
        <v>20</v>
      </c>
      <c r="D8" s="178">
        <v>44081</v>
      </c>
      <c r="E8" s="179">
        <v>0.65555555555555556</v>
      </c>
      <c r="F8" s="178">
        <v>44085</v>
      </c>
      <c r="G8" s="179">
        <v>0.45833333333333331</v>
      </c>
      <c r="H8" s="181">
        <f>'EXPORT (2)'!M16</f>
        <v>220.20000000000002</v>
      </c>
      <c r="I8" s="181">
        <f>'EXPORT (2)'!N16</f>
        <v>59.400000000000006</v>
      </c>
    </row>
    <row r="9" spans="1:9" x14ac:dyDescent="0.2">
      <c r="A9" s="177"/>
      <c r="B9" s="177"/>
      <c r="C9" s="177">
        <v>40</v>
      </c>
      <c r="D9" s="178"/>
      <c r="E9" s="179"/>
      <c r="F9" s="178"/>
      <c r="G9" s="179"/>
      <c r="H9" s="181">
        <f>'EXPORT (2)'!M17</f>
        <v>36.700000000000003</v>
      </c>
      <c r="I9" s="181">
        <f>'EXPORT (2)'!N17</f>
        <v>23.87</v>
      </c>
    </row>
    <row r="10" spans="1:9" x14ac:dyDescent="0.2">
      <c r="A10" s="177"/>
      <c r="B10" s="177"/>
      <c r="C10" s="177"/>
      <c r="D10" s="178"/>
      <c r="E10" s="179"/>
      <c r="F10" s="178"/>
      <c r="G10" s="179"/>
      <c r="H10" s="181">
        <f>'EXPORT (2)'!M18</f>
        <v>18.350000000000001</v>
      </c>
      <c r="I10" s="181">
        <f>'EXPORT (2)'!N18</f>
        <v>23.87</v>
      </c>
    </row>
    <row r="11" spans="1:9" x14ac:dyDescent="0.2">
      <c r="A11" s="177"/>
      <c r="B11" s="177"/>
      <c r="C11" s="177"/>
      <c r="D11" s="178"/>
      <c r="E11" s="179"/>
      <c r="F11" s="178"/>
      <c r="G11" s="179"/>
      <c r="H11" s="181">
        <f>'EXPORT (2)'!M19</f>
        <v>18.350000000000001</v>
      </c>
      <c r="I11" s="181">
        <f>'EXPORT (2)'!N19</f>
        <v>23.87</v>
      </c>
    </row>
    <row r="12" spans="1:9" x14ac:dyDescent="0.2">
      <c r="A12" s="177"/>
      <c r="B12" s="177"/>
      <c r="C12" s="177"/>
      <c r="D12" s="178"/>
      <c r="E12" s="179"/>
      <c r="F12" s="178"/>
      <c r="G12" s="179"/>
      <c r="H12" s="181">
        <f>'EXPORT (2)'!M20</f>
        <v>18.350000000000001</v>
      </c>
      <c r="I12" s="181">
        <f>'EXPORT (2)'!N20</f>
        <v>23.87</v>
      </c>
    </row>
    <row r="13" spans="1:9" x14ac:dyDescent="0.2">
      <c r="A13" s="177"/>
      <c r="B13" s="177"/>
      <c r="C13" s="177"/>
      <c r="D13" s="178"/>
      <c r="E13" s="179"/>
      <c r="F13" s="178"/>
      <c r="G13" s="179"/>
      <c r="H13" s="181">
        <f>'EXPORT (2)'!M21</f>
        <v>18.350000000000001</v>
      </c>
      <c r="I13" s="181">
        <f>'EXPORT (2)'!N21</f>
        <v>23.87</v>
      </c>
    </row>
    <row r="14" spans="1:9" x14ac:dyDescent="0.2">
      <c r="A14" s="177"/>
      <c r="B14" s="177"/>
      <c r="C14" s="177"/>
      <c r="D14" s="178"/>
      <c r="E14" s="179"/>
      <c r="F14" s="178"/>
      <c r="G14" s="179"/>
      <c r="H14" s="181">
        <f>'EXPORT (2)'!M22</f>
        <v>18.350000000000001</v>
      </c>
      <c r="I14" s="181">
        <f>'EXPORT (2)'!N22</f>
        <v>23.87</v>
      </c>
    </row>
    <row r="15" spans="1:9" x14ac:dyDescent="0.2">
      <c r="A15" s="177"/>
      <c r="B15" s="177"/>
      <c r="C15" s="177"/>
      <c r="D15" s="178"/>
      <c r="E15" s="179"/>
      <c r="F15" s="178"/>
      <c r="G15" s="179"/>
      <c r="H15" s="181">
        <f>'EXPORT (2)'!M23</f>
        <v>18.350000000000001</v>
      </c>
      <c r="I15" s="181">
        <f>'EXPORT (2)'!N23</f>
        <v>23.87</v>
      </c>
    </row>
    <row r="16" spans="1:9" x14ac:dyDescent="0.2">
      <c r="A16" s="177"/>
      <c r="B16" s="177"/>
      <c r="C16" s="177"/>
      <c r="D16" s="178"/>
      <c r="E16" s="179"/>
      <c r="F16" s="178"/>
      <c r="G16" s="179"/>
      <c r="H16" s="181">
        <f>'EXPORT (2)'!M24</f>
        <v>18.350000000000001</v>
      </c>
      <c r="I16" s="181">
        <f>'EXPORT (2)'!N24</f>
        <v>23.87</v>
      </c>
    </row>
    <row r="17" spans="1:9" x14ac:dyDescent="0.2">
      <c r="A17" s="177"/>
      <c r="B17" s="177"/>
      <c r="C17" s="177"/>
      <c r="D17" s="178"/>
      <c r="E17" s="179"/>
      <c r="F17" s="178"/>
      <c r="G17" s="179"/>
      <c r="H17" s="181">
        <f>'EXPORT (2)'!M25</f>
        <v>18.350000000000001</v>
      </c>
      <c r="I17" s="181">
        <f>'EXPORT (2)'!N25</f>
        <v>23.87</v>
      </c>
    </row>
    <row r="18" spans="1:9" x14ac:dyDescent="0.2">
      <c r="A18" s="177"/>
      <c r="B18" s="177"/>
      <c r="C18" s="177"/>
      <c r="D18" s="178"/>
      <c r="E18" s="179"/>
      <c r="F18" s="178"/>
      <c r="G18" s="179"/>
      <c r="H18" s="181">
        <f>'EXPORT (2)'!M26</f>
        <v>18.350000000000001</v>
      </c>
      <c r="I18" s="181">
        <f>'EXPORT (2)'!N26</f>
        <v>23.87</v>
      </c>
    </row>
    <row r="19" spans="1:9" x14ac:dyDescent="0.2">
      <c r="A19" s="177"/>
      <c r="B19" s="177"/>
      <c r="C19" s="177"/>
      <c r="D19" s="178"/>
      <c r="E19" s="179"/>
      <c r="F19" s="178"/>
      <c r="G19" s="179"/>
      <c r="H19" s="181">
        <f>'EXPORT (2)'!M27</f>
        <v>18.350000000000001</v>
      </c>
      <c r="I19" s="181">
        <f>'EXPORT (2)'!N27</f>
        <v>23.87</v>
      </c>
    </row>
    <row r="20" spans="1:9" x14ac:dyDescent="0.2">
      <c r="A20" s="177"/>
      <c r="B20" s="177"/>
      <c r="C20" s="177"/>
      <c r="D20" s="178"/>
      <c r="E20" s="179"/>
      <c r="F20" s="178"/>
      <c r="G20" s="179"/>
      <c r="H20" s="181">
        <f>'EXPORT (2)'!M28</f>
        <v>18.350000000000001</v>
      </c>
      <c r="I20" s="181">
        <f>'EXPORT (2)'!N28</f>
        <v>23.87</v>
      </c>
    </row>
    <row r="21" spans="1:9" x14ac:dyDescent="0.2">
      <c r="A21" s="177"/>
      <c r="B21" s="177"/>
      <c r="C21" s="177"/>
      <c r="D21" s="178"/>
      <c r="E21" s="179"/>
      <c r="F21" s="178"/>
      <c r="G21" s="179"/>
      <c r="H21" s="181">
        <f>'EXPORT (2)'!M29</f>
        <v>18.350000000000001</v>
      </c>
      <c r="I21" s="181">
        <f>'EXPORT (2)'!N29</f>
        <v>23.87</v>
      </c>
    </row>
    <row r="22" spans="1:9" ht="12.75" customHeight="1" x14ac:dyDescent="0.2">
      <c r="A22" s="182"/>
      <c r="B22" s="183"/>
      <c r="C22" s="183"/>
      <c r="D22" s="184"/>
      <c r="E22" s="185"/>
      <c r="F22" s="184"/>
      <c r="G22" s="185"/>
      <c r="H22" s="186"/>
      <c r="I22" s="187"/>
    </row>
    <row r="23" spans="1:9" ht="12.75" customHeight="1" x14ac:dyDescent="0.2">
      <c r="A23" s="198" t="s">
        <v>122</v>
      </c>
      <c r="B23" s="188"/>
      <c r="C23" s="188"/>
      <c r="D23" s="188"/>
      <c r="E23" s="188"/>
      <c r="F23" s="188"/>
      <c r="G23" s="188"/>
      <c r="H23" s="189"/>
      <c r="I23" s="190"/>
    </row>
    <row r="24" spans="1:9" ht="12.75" customHeight="1" x14ac:dyDescent="0.2">
      <c r="A24" s="198"/>
      <c r="B24" s="188"/>
      <c r="C24" s="188"/>
      <c r="D24" s="188"/>
      <c r="E24" s="188"/>
      <c r="F24" s="188"/>
      <c r="G24" s="188"/>
      <c r="H24" s="189"/>
      <c r="I24" s="190"/>
    </row>
    <row r="25" spans="1:9" ht="14.25" customHeight="1" x14ac:dyDescent="0.2">
      <c r="A25" s="200" t="s">
        <v>130</v>
      </c>
      <c r="B25" s="188"/>
      <c r="C25" s="188"/>
      <c r="D25" s="188"/>
      <c r="E25" s="188"/>
      <c r="F25" s="188"/>
      <c r="G25" s="188"/>
      <c r="H25" s="189"/>
      <c r="I25" s="190"/>
    </row>
    <row r="26" spans="1:9" ht="14.25" customHeight="1" x14ac:dyDescent="0.2">
      <c r="A26" s="192" t="s">
        <v>123</v>
      </c>
      <c r="B26" s="188"/>
      <c r="C26" s="188"/>
      <c r="D26" s="188"/>
      <c r="E26" s="188"/>
      <c r="F26" s="188"/>
      <c r="G26" s="188"/>
      <c r="H26" s="193"/>
      <c r="I26" s="190"/>
    </row>
    <row r="27" spans="1:9" ht="14.25" customHeight="1" x14ac:dyDescent="0.2">
      <c r="A27" s="191" t="s">
        <v>124</v>
      </c>
      <c r="B27" s="188"/>
      <c r="C27" s="188"/>
      <c r="D27" s="188"/>
      <c r="E27" s="188"/>
      <c r="F27" s="188"/>
      <c r="G27" s="188"/>
      <c r="H27" s="193"/>
      <c r="I27" s="190"/>
    </row>
    <row r="28" spans="1:9" ht="14.25" customHeight="1" x14ac:dyDescent="0.2">
      <c r="A28" s="191" t="s">
        <v>125</v>
      </c>
      <c r="B28" s="188"/>
      <c r="C28" s="188"/>
      <c r="D28" s="188"/>
      <c r="E28" s="188"/>
      <c r="F28" s="188"/>
      <c r="G28" s="188"/>
      <c r="H28" s="193"/>
      <c r="I28" s="190"/>
    </row>
    <row r="29" spans="1:9" ht="14.25" customHeight="1" x14ac:dyDescent="0.2">
      <c r="A29" s="194"/>
      <c r="B29" s="188"/>
      <c r="C29" s="188"/>
      <c r="D29" s="188"/>
      <c r="E29" s="188"/>
      <c r="F29" s="188"/>
      <c r="G29" s="188"/>
      <c r="H29" s="193"/>
      <c r="I29" s="190"/>
    </row>
    <row r="30" spans="1:9" ht="14.25" customHeight="1" x14ac:dyDescent="0.2">
      <c r="A30" s="201" t="s">
        <v>126</v>
      </c>
      <c r="B30" s="188"/>
      <c r="C30" s="188"/>
      <c r="D30" s="188"/>
      <c r="E30" s="188"/>
      <c r="F30" s="188"/>
      <c r="G30" s="188"/>
      <c r="H30" s="193"/>
      <c r="I30" s="190"/>
    </row>
    <row r="31" spans="1:9" ht="14.25" customHeight="1" x14ac:dyDescent="0.2">
      <c r="A31" s="191" t="s">
        <v>127</v>
      </c>
      <c r="B31" s="188"/>
      <c r="C31" s="188"/>
      <c r="D31" s="188"/>
      <c r="E31" s="188"/>
      <c r="F31" s="188"/>
      <c r="G31" s="188"/>
      <c r="H31" s="193"/>
      <c r="I31" s="190"/>
    </row>
    <row r="32" spans="1:9" ht="14.25" customHeight="1" x14ac:dyDescent="0.2">
      <c r="A32" s="191" t="s">
        <v>128</v>
      </c>
      <c r="B32" s="188"/>
      <c r="C32" s="188"/>
      <c r="D32" s="188"/>
      <c r="E32" s="188"/>
      <c r="F32" s="188"/>
      <c r="G32" s="188"/>
      <c r="H32" s="193"/>
      <c r="I32" s="190"/>
    </row>
    <row r="33" spans="1:9" ht="14.25" customHeight="1" x14ac:dyDescent="0.2">
      <c r="A33" s="191" t="s">
        <v>129</v>
      </c>
      <c r="B33" s="188"/>
      <c r="C33" s="188"/>
      <c r="D33" s="188"/>
      <c r="E33" s="188"/>
      <c r="F33" s="188"/>
      <c r="G33" s="188"/>
      <c r="H33" s="193"/>
      <c r="I33" s="190"/>
    </row>
    <row r="34" spans="1:9" ht="14.25" customHeight="1" x14ac:dyDescent="0.2">
      <c r="A34" s="194"/>
      <c r="B34" s="188"/>
      <c r="C34" s="188"/>
      <c r="D34" s="188"/>
      <c r="E34" s="188"/>
      <c r="F34" s="188"/>
      <c r="G34" s="188"/>
      <c r="H34" s="193"/>
      <c r="I34" s="190"/>
    </row>
    <row r="35" spans="1:9" ht="14.25" customHeight="1" x14ac:dyDescent="0.2">
      <c r="A35" s="191" t="s">
        <v>132</v>
      </c>
      <c r="B35" s="188"/>
      <c r="C35" s="188"/>
      <c r="D35" s="188"/>
      <c r="E35" s="188"/>
      <c r="F35" s="188"/>
      <c r="G35" s="188"/>
      <c r="H35" s="193"/>
      <c r="I35" s="190"/>
    </row>
    <row r="36" spans="1:9" ht="14.25" customHeight="1" x14ac:dyDescent="0.2">
      <c r="A36" s="191" t="s">
        <v>133</v>
      </c>
      <c r="B36" s="188"/>
      <c r="C36" s="188"/>
      <c r="D36" s="188"/>
      <c r="E36" s="188"/>
      <c r="F36" s="188"/>
      <c r="G36" s="188"/>
      <c r="H36" s="193"/>
      <c r="I36" s="190"/>
    </row>
    <row r="37" spans="1:9" ht="12.75" customHeight="1" x14ac:dyDescent="0.2">
      <c r="A37" s="199"/>
      <c r="B37" s="195"/>
      <c r="C37" s="195"/>
      <c r="D37" s="195"/>
      <c r="E37" s="195"/>
      <c r="F37" s="195"/>
      <c r="G37" s="195"/>
      <c r="H37" s="196"/>
      <c r="I37" s="197"/>
    </row>
  </sheetData>
  <sheetProtection algorithmName="SHA-512" hashValue="r1znQqN7IFxwrpjRT1S/4QqjFFw57nl6ui4gsfsFfm7EtmVAH7jJ9b2+Qpgw05ldqi8T2dbOT2pRA+5Q5r2GwQ==" saltValue="AC/4zlPqKjEiD0s4cn+vKA==" spinCount="100000" sheet="1" objects="1" scenarios="1"/>
  <mergeCells count="7">
    <mergeCell ref="I5:I6"/>
    <mergeCell ref="D2:H3"/>
    <mergeCell ref="A1:C4"/>
    <mergeCell ref="B5:C5"/>
    <mergeCell ref="D5:E5"/>
    <mergeCell ref="F5:G5"/>
    <mergeCell ref="H5:H6"/>
  </mergeCells>
  <pageMargins left="0.7" right="0.7" top="0.75" bottom="0.75" header="0.3" footer="0.3"/>
  <pageSetup orientation="portrait" horizontalDpi="4294967295" verticalDpi="4294967295" r:id="rId1"/>
  <headerFooter>
    <oddFooter>&amp;L&amp;1#&amp;"Calibri"&amp;10&amp;K000000Classification: Internal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S65536"/>
  <sheetViews>
    <sheetView topLeftCell="F8" zoomScaleNormal="100" workbookViewId="0">
      <selection activeCell="F16" sqref="F16"/>
    </sheetView>
  </sheetViews>
  <sheetFormatPr defaultColWidth="0" defaultRowHeight="15.75" x14ac:dyDescent="0.25"/>
  <cols>
    <col min="1" max="1" width="4.7109375" style="1" bestFit="1" customWidth="1"/>
    <col min="2" max="2" width="35.140625" style="5" customWidth="1"/>
    <col min="3" max="3" width="39.140625" style="4" hidden="1" customWidth="1"/>
    <col min="4" max="4" width="26.140625" style="4" customWidth="1"/>
    <col min="5" max="5" width="7" style="1" bestFit="1" customWidth="1"/>
    <col min="6" max="6" width="17.85546875" style="2" customWidth="1"/>
    <col min="7" max="7" width="6.7109375" style="1" bestFit="1" customWidth="1"/>
    <col min="8" max="8" width="5.140625" style="3" bestFit="1" customWidth="1"/>
    <col min="9" max="9" width="15.42578125" style="1" customWidth="1"/>
    <col min="10" max="10" width="17.5703125" style="2" customWidth="1"/>
    <col min="11" max="11" width="16.140625" style="2" customWidth="1"/>
    <col min="12" max="12" width="15.5703125" style="2" bestFit="1" customWidth="1"/>
    <col min="13" max="13" width="16" style="2" bestFit="1" customWidth="1"/>
    <col min="14" max="14" width="16.42578125" style="1" bestFit="1" customWidth="1"/>
    <col min="15" max="15" width="19.85546875" style="1" hidden="1" customWidth="1"/>
    <col min="16" max="16" width="16.7109375" bestFit="1" customWidth="1"/>
    <col min="17" max="17" width="15.5703125" style="1" bestFit="1" customWidth="1"/>
    <col min="18" max="18" width="17.7109375" style="14" customWidth="1"/>
    <col min="19" max="19" width="17" style="14" customWidth="1"/>
    <col min="20" max="39" width="9.140625" style="14" customWidth="1"/>
    <col min="40" max="157" width="9.140625" style="99" customWidth="1"/>
    <col min="158" max="160" width="9.140625" style="129" customWidth="1"/>
    <col min="161" max="161" width="18.140625" style="129" customWidth="1"/>
    <col min="162" max="162" width="13.7109375" style="129" customWidth="1"/>
    <col min="163" max="163" width="9.140625" style="129" customWidth="1"/>
    <col min="164" max="164" width="11.140625" style="129" customWidth="1"/>
    <col min="165" max="165" width="10" style="129" customWidth="1"/>
    <col min="166" max="166" width="22.7109375" style="129" customWidth="1"/>
    <col min="167" max="167" width="14.140625" style="129" customWidth="1"/>
    <col min="168" max="168" width="16.7109375" style="129" customWidth="1"/>
    <col min="169" max="170" width="6.28515625" style="129" customWidth="1"/>
    <col min="171" max="171" width="14.7109375" style="129" customWidth="1"/>
    <col min="172" max="173" width="6.28515625" style="129" customWidth="1"/>
    <col min="174" max="174" width="14" style="129" customWidth="1"/>
    <col min="175" max="175" width="3" style="129" customWidth="1"/>
    <col min="176" max="176" width="5" style="129" customWidth="1"/>
    <col min="177" max="177" width="33.7109375" style="129" customWidth="1"/>
    <col min="178" max="179" width="10" style="129" customWidth="1"/>
    <col min="180" max="180" width="6.28515625" style="129" customWidth="1"/>
    <col min="181" max="181" width="7.140625" style="129" customWidth="1"/>
    <col min="182" max="187" width="9.140625" style="129" customWidth="1"/>
    <col min="188" max="188" width="23.7109375" style="129" customWidth="1"/>
    <col min="189" max="189" width="7.7109375" style="129" customWidth="1"/>
    <col min="190" max="190" width="12.28515625" style="129" customWidth="1"/>
    <col min="191" max="191" width="12.85546875" style="129" customWidth="1"/>
    <col min="192" max="192" width="14.5703125" style="129" customWidth="1"/>
    <col min="193" max="193" width="22.7109375" style="129" customWidth="1"/>
    <col min="194" max="194" width="14.140625" style="129" customWidth="1"/>
    <col min="195" max="195" width="16.7109375" style="129" customWidth="1"/>
    <col min="196" max="198" width="6.28515625" style="129" customWidth="1"/>
    <col min="199" max="199" width="14.7109375" style="129" customWidth="1"/>
    <col min="200" max="202" width="6.28515625" style="129" customWidth="1"/>
    <col min="203" max="203" width="14.140625" style="129" customWidth="1"/>
    <col min="204" max="206" width="4.140625" style="129" customWidth="1"/>
    <col min="207" max="207" width="33.7109375" style="129" customWidth="1"/>
    <col min="208" max="209" width="6.28515625" style="129" customWidth="1"/>
    <col min="210" max="210" width="8" style="129" customWidth="1"/>
    <col min="211" max="211" width="11.140625" style="129" customWidth="1"/>
    <col min="212" max="212" width="9" style="129" customWidth="1"/>
    <col min="213" max="220" width="9.140625" style="129" customWidth="1"/>
    <col min="221" max="221" width="2.5703125" style="101" customWidth="1"/>
    <col min="222" max="222" width="12.5703125" style="101" customWidth="1"/>
    <col min="223" max="223" width="2.140625" style="101" customWidth="1"/>
    <col min="224" max="224" width="4.7109375" style="101" customWidth="1"/>
    <col min="225" max="225" width="2.140625" style="101" customWidth="1"/>
    <col min="226" max="226" width="47.7109375" style="101" customWidth="1"/>
    <col min="227" max="227" width="8.140625" style="101" customWidth="1"/>
    <col min="228" max="229" width="2.140625" style="101" customWidth="1"/>
    <col min="230" max="230" width="10" style="101" customWidth="1"/>
    <col min="231" max="231" width="2.140625" style="101" customWidth="1"/>
    <col min="232" max="232" width="10" style="101" customWidth="1"/>
    <col min="233" max="233" width="2.140625" style="101" customWidth="1"/>
    <col min="234" max="234" width="10" style="101" customWidth="1"/>
    <col min="235" max="237" width="2.140625" style="101" customWidth="1"/>
    <col min="238" max="238" width="7.85546875" style="101" customWidth="1"/>
    <col min="239" max="239" width="2.140625" style="101" customWidth="1"/>
    <col min="240" max="240" width="11" style="101" customWidth="1"/>
    <col min="241" max="241" width="2.140625" style="101" customWidth="1"/>
    <col min="242" max="243" width="12.5703125" style="101" customWidth="1"/>
    <col min="244" max="244" width="1.7109375" style="101" customWidth="1"/>
    <col min="245" max="245" width="12" style="101" customWidth="1"/>
    <col min="246" max="246" width="1.7109375" style="101" customWidth="1"/>
    <col min="247" max="249" width="12.5703125" style="129" hidden="1" customWidth="1"/>
    <col min="250" max="253" width="0" style="129" hidden="1" customWidth="1"/>
    <col min="254" max="16384" width="12.5703125" style="129" hidden="1"/>
  </cols>
  <sheetData>
    <row r="1" spans="1:249" s="98" customFormat="1" ht="16.5" x14ac:dyDescent="0.3">
      <c r="A1" s="6"/>
      <c r="B1" s="6"/>
      <c r="C1" s="8"/>
      <c r="D1" s="8"/>
      <c r="E1" s="6"/>
      <c r="F1" s="9"/>
      <c r="G1" s="6"/>
      <c r="H1" s="10"/>
      <c r="I1" s="6"/>
      <c r="J1" s="9"/>
      <c r="K1" s="9"/>
      <c r="L1" s="9"/>
      <c r="M1" s="9"/>
      <c r="N1" s="6"/>
      <c r="O1" s="7"/>
      <c r="P1" s="7"/>
      <c r="Q1" s="7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FB1" s="100"/>
      <c r="FC1" s="100"/>
      <c r="FD1" s="100"/>
      <c r="FE1" s="100"/>
      <c r="FF1" s="100"/>
      <c r="FG1" s="100"/>
      <c r="FH1" s="100"/>
      <c r="FI1" s="100"/>
      <c r="FJ1" s="100"/>
      <c r="FK1" s="100"/>
      <c r="FL1" s="100"/>
      <c r="FM1" s="100"/>
      <c r="FN1" s="100"/>
      <c r="FO1" s="100"/>
      <c r="FP1" s="100"/>
      <c r="FQ1" s="100"/>
      <c r="FR1" s="100"/>
      <c r="FS1" s="100"/>
      <c r="FT1" s="100"/>
      <c r="FU1" s="100"/>
      <c r="FV1" s="100"/>
      <c r="FW1" s="100"/>
      <c r="FX1" s="100"/>
      <c r="FY1" s="100"/>
      <c r="FZ1" s="100"/>
      <c r="GA1" s="100"/>
      <c r="GB1" s="100"/>
      <c r="GC1" s="100"/>
      <c r="GD1" s="100"/>
      <c r="GE1" s="100"/>
      <c r="GF1" s="100"/>
      <c r="GG1" s="100"/>
      <c r="GH1" s="100"/>
      <c r="GI1" s="100"/>
      <c r="GJ1" s="100"/>
      <c r="GK1" s="100"/>
      <c r="GL1" s="100"/>
      <c r="GM1" s="100"/>
      <c r="GN1" s="100"/>
      <c r="GO1" s="100"/>
      <c r="GP1" s="100"/>
      <c r="GQ1" s="100"/>
      <c r="GR1" s="100"/>
      <c r="GS1" s="100"/>
      <c r="GT1" s="100"/>
      <c r="GU1" s="100"/>
      <c r="GV1" s="100"/>
      <c r="GW1" s="100"/>
      <c r="GX1" s="100"/>
      <c r="GY1" s="100"/>
      <c r="GZ1" s="100" t="s">
        <v>93</v>
      </c>
      <c r="HA1" s="100" t="s">
        <v>94</v>
      </c>
      <c r="HB1" s="100"/>
      <c r="HC1" s="100"/>
      <c r="HD1" s="100"/>
      <c r="HE1" s="100"/>
      <c r="HF1" s="100"/>
      <c r="HG1" s="100"/>
      <c r="HH1" s="100"/>
      <c r="HI1" s="100"/>
      <c r="HJ1" s="100"/>
      <c r="HK1" s="100"/>
      <c r="HL1" s="100"/>
      <c r="HM1" s="101"/>
      <c r="HN1" s="101"/>
      <c r="HO1" s="101"/>
      <c r="HP1" s="101"/>
      <c r="HQ1" s="101"/>
      <c r="HR1" s="101"/>
      <c r="HS1" s="101"/>
      <c r="HT1" s="101"/>
      <c r="HU1" s="101"/>
      <c r="HV1" s="101"/>
      <c r="HW1" s="101"/>
      <c r="HX1" s="101"/>
      <c r="HY1" s="101"/>
      <c r="HZ1" s="101"/>
      <c r="IA1" s="101"/>
      <c r="IB1" s="101"/>
      <c r="IC1" s="101"/>
      <c r="ID1" s="101"/>
      <c r="IE1" s="101"/>
      <c r="IF1" s="101"/>
      <c r="IG1" s="101"/>
      <c r="IH1" s="101"/>
      <c r="II1" s="101"/>
      <c r="IJ1" s="101"/>
      <c r="IK1" s="101"/>
      <c r="IL1" s="101"/>
      <c r="IM1" s="100"/>
      <c r="IN1" s="100"/>
      <c r="IO1" s="100"/>
    </row>
    <row r="2" spans="1:249" s="98" customFormat="1" ht="18.75" customHeight="1" x14ac:dyDescent="0.3">
      <c r="A2" s="6"/>
      <c r="B2" s="30"/>
      <c r="C2" s="6" t="s">
        <v>51</v>
      </c>
      <c r="D2" s="9"/>
      <c r="E2" s="6"/>
      <c r="F2" s="10"/>
      <c r="G2" s="9"/>
      <c r="H2" s="10"/>
      <c r="I2" s="6"/>
      <c r="J2" s="9"/>
      <c r="K2" s="9"/>
      <c r="L2" s="9"/>
      <c r="M2" s="9"/>
      <c r="N2" s="6"/>
      <c r="O2" s="7"/>
      <c r="P2" s="7"/>
      <c r="Q2" s="7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FB2" s="100"/>
      <c r="FC2" s="100"/>
      <c r="FD2" s="100"/>
      <c r="FE2" s="102" t="s">
        <v>95</v>
      </c>
      <c r="FF2" s="103">
        <v>11.88</v>
      </c>
      <c r="FG2" s="103">
        <v>15.77</v>
      </c>
      <c r="FH2" s="103">
        <v>23.87</v>
      </c>
      <c r="FI2" s="103"/>
      <c r="FJ2" s="104"/>
      <c r="FK2" s="104"/>
      <c r="FL2" s="104"/>
      <c r="FM2" s="104"/>
      <c r="FN2" s="104"/>
      <c r="FO2" s="104"/>
      <c r="FP2" s="104"/>
      <c r="FQ2" s="104"/>
      <c r="FR2" s="100"/>
      <c r="FS2" s="100"/>
      <c r="FT2" s="100"/>
      <c r="FU2" s="104"/>
      <c r="FV2" s="104"/>
      <c r="FW2" s="104"/>
      <c r="FX2" s="104"/>
      <c r="FY2" s="104"/>
      <c r="FZ2" s="100"/>
      <c r="GA2" s="100"/>
      <c r="GB2" s="100"/>
      <c r="GC2" s="100"/>
      <c r="GD2" s="100"/>
      <c r="GE2" s="100"/>
      <c r="GF2" s="102" t="s">
        <v>30</v>
      </c>
      <c r="GG2" s="103">
        <v>22</v>
      </c>
      <c r="GH2" s="103">
        <v>32</v>
      </c>
      <c r="GI2" s="103">
        <v>47</v>
      </c>
      <c r="GJ2" s="103">
        <v>55</v>
      </c>
      <c r="GK2" s="104"/>
      <c r="GL2" s="104"/>
      <c r="GM2" s="104"/>
      <c r="GN2" s="104"/>
      <c r="GO2" s="104"/>
      <c r="GP2" s="104"/>
      <c r="GQ2" s="104"/>
      <c r="GR2" s="104"/>
      <c r="GS2" s="104"/>
      <c r="GT2" s="104"/>
      <c r="GU2" s="104"/>
      <c r="GV2" s="104"/>
      <c r="GW2" s="104"/>
      <c r="GX2" s="104"/>
      <c r="GY2" s="104" t="s">
        <v>92</v>
      </c>
      <c r="GZ2" s="104">
        <v>18.350000000000001</v>
      </c>
      <c r="HA2" s="104">
        <v>36.700000000000003</v>
      </c>
      <c r="HB2" s="104"/>
      <c r="HC2" s="104"/>
      <c r="HD2" s="104"/>
      <c r="HE2" s="100"/>
      <c r="HF2" s="100"/>
      <c r="HG2" s="100"/>
      <c r="HH2" s="100"/>
      <c r="HI2" s="100"/>
      <c r="HJ2" s="100"/>
      <c r="HK2" s="100"/>
      <c r="HL2" s="100"/>
      <c r="HM2" s="105" t="s">
        <v>15</v>
      </c>
      <c r="HN2" s="101"/>
      <c r="HO2" s="105" t="s">
        <v>16</v>
      </c>
      <c r="HP2" s="105" t="s">
        <v>16</v>
      </c>
      <c r="HQ2" s="105" t="s">
        <v>16</v>
      </c>
      <c r="HR2" s="105" t="s">
        <v>16</v>
      </c>
      <c r="HS2" s="105" t="s">
        <v>16</v>
      </c>
      <c r="HT2" s="105" t="s">
        <v>16</v>
      </c>
      <c r="HU2" s="105" t="s">
        <v>16</v>
      </c>
      <c r="HV2" s="105" t="s">
        <v>16</v>
      </c>
      <c r="HW2" s="105" t="s">
        <v>16</v>
      </c>
      <c r="HX2" s="105" t="s">
        <v>16</v>
      </c>
      <c r="HY2" s="105" t="s">
        <v>16</v>
      </c>
      <c r="HZ2" s="105" t="s">
        <v>16</v>
      </c>
      <c r="IA2" s="105" t="s">
        <v>16</v>
      </c>
      <c r="IB2" s="105" t="s">
        <v>16</v>
      </c>
      <c r="IC2" s="105" t="s">
        <v>16</v>
      </c>
      <c r="ID2" s="105" t="s">
        <v>16</v>
      </c>
      <c r="IE2" s="105" t="s">
        <v>16</v>
      </c>
      <c r="IF2" s="105" t="s">
        <v>16</v>
      </c>
      <c r="IG2" s="105" t="s">
        <v>16</v>
      </c>
      <c r="IH2" s="101"/>
      <c r="II2" s="101"/>
      <c r="IJ2" s="101"/>
      <c r="IK2" s="101"/>
      <c r="IL2" s="101"/>
      <c r="IM2" s="100"/>
      <c r="IN2" s="100"/>
      <c r="IO2" s="100"/>
    </row>
    <row r="3" spans="1:249" s="98" customFormat="1" ht="16.5" x14ac:dyDescent="0.3">
      <c r="A3" s="6"/>
      <c r="B3" s="10"/>
      <c r="C3" s="6"/>
      <c r="D3" s="9"/>
      <c r="E3" s="6"/>
      <c r="F3" s="10"/>
      <c r="G3" s="9"/>
      <c r="H3" s="10"/>
      <c r="I3" s="6"/>
      <c r="J3" s="9"/>
      <c r="K3" s="9"/>
      <c r="L3" s="9"/>
      <c r="M3" s="140" t="s">
        <v>104</v>
      </c>
      <c r="N3" s="6"/>
      <c r="O3" s="7"/>
      <c r="P3" s="7"/>
      <c r="Q3" s="7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FB3" s="100"/>
      <c r="FC3" s="100"/>
      <c r="FD3" s="100"/>
      <c r="FE3" s="102"/>
      <c r="FF3" s="103">
        <v>23.87</v>
      </c>
      <c r="FG3" s="103">
        <v>31.75</v>
      </c>
      <c r="FH3" s="103">
        <v>47.52</v>
      </c>
      <c r="FI3" s="103"/>
      <c r="FJ3" s="104"/>
      <c r="FK3" s="104"/>
      <c r="FL3" s="104"/>
      <c r="FM3" s="104"/>
      <c r="FN3" s="104"/>
      <c r="FO3" s="104"/>
      <c r="FP3" s="104"/>
      <c r="FQ3" s="104"/>
      <c r="FR3" s="104"/>
      <c r="FS3" s="104"/>
      <c r="FT3" s="104"/>
      <c r="FU3" s="104"/>
      <c r="FV3" s="104"/>
      <c r="FW3" s="104"/>
      <c r="FX3" s="104"/>
      <c r="FY3" s="104"/>
      <c r="FZ3" s="100"/>
      <c r="GA3" s="100"/>
      <c r="GB3" s="100"/>
      <c r="GC3" s="100"/>
      <c r="GD3" s="100"/>
      <c r="GE3" s="100"/>
      <c r="GF3" s="102" t="s">
        <v>31</v>
      </c>
      <c r="GG3" s="103">
        <v>100</v>
      </c>
      <c r="GH3" s="103">
        <v>125</v>
      </c>
      <c r="GI3" s="103">
        <v>150</v>
      </c>
      <c r="GJ3" s="103"/>
      <c r="GK3" s="104"/>
      <c r="GL3" s="104"/>
      <c r="GM3" s="104"/>
      <c r="GN3" s="104"/>
      <c r="GO3" s="104"/>
      <c r="GP3" s="104"/>
      <c r="GQ3" s="104"/>
      <c r="GR3" s="104"/>
      <c r="GS3" s="104"/>
      <c r="GT3" s="104"/>
      <c r="GU3" s="104"/>
      <c r="GV3" s="104"/>
      <c r="GW3" s="104"/>
      <c r="GX3" s="104"/>
      <c r="GY3" s="104"/>
      <c r="GZ3" s="104"/>
      <c r="HA3" s="104"/>
      <c r="HB3" s="104"/>
      <c r="HC3" s="104"/>
      <c r="HD3" s="104"/>
      <c r="HE3" s="100"/>
      <c r="HF3" s="100"/>
      <c r="HG3" s="100"/>
      <c r="HH3" s="100"/>
      <c r="HI3" s="100"/>
      <c r="HJ3" s="100"/>
      <c r="HK3" s="100"/>
      <c r="HL3" s="100"/>
      <c r="HM3" s="105" t="s">
        <v>15</v>
      </c>
      <c r="HN3" s="101"/>
      <c r="HO3" s="106" t="s">
        <v>16</v>
      </c>
      <c r="HP3" s="101"/>
      <c r="HQ3" s="101"/>
      <c r="HR3" s="106" t="s">
        <v>17</v>
      </c>
      <c r="HS3" s="101"/>
      <c r="HT3" s="101"/>
      <c r="HU3" s="101"/>
      <c r="HV3" s="101"/>
      <c r="HW3" s="101"/>
      <c r="HX3" s="101"/>
      <c r="HY3" s="101"/>
      <c r="HZ3" s="101"/>
      <c r="IA3" s="101"/>
      <c r="IB3" s="101"/>
      <c r="IC3" s="101"/>
      <c r="ID3" s="101"/>
      <c r="IE3" s="101"/>
      <c r="IF3" s="101"/>
      <c r="IG3" s="106" t="s">
        <v>16</v>
      </c>
      <c r="IH3" s="101"/>
      <c r="II3" s="101"/>
      <c r="IJ3" s="101"/>
      <c r="IK3" s="101"/>
      <c r="IL3" s="101"/>
      <c r="IM3" s="100"/>
      <c r="IN3" s="100"/>
      <c r="IO3" s="100"/>
    </row>
    <row r="4" spans="1:249" s="98" customFormat="1" ht="18" customHeight="1" thickBot="1" x14ac:dyDescent="0.35">
      <c r="A4" s="6"/>
      <c r="B4" s="39" t="s">
        <v>52</v>
      </c>
      <c r="C4" s="39"/>
      <c r="D4" s="40" t="s">
        <v>6</v>
      </c>
      <c r="E4"/>
      <c r="F4" s="6"/>
      <c r="G4" s="10"/>
      <c r="H4" s="10"/>
      <c r="I4" s="6"/>
      <c r="J4" s="9"/>
      <c r="K4" s="9"/>
      <c r="L4" s="9"/>
      <c r="M4" s="141" t="s">
        <v>105</v>
      </c>
      <c r="N4" s="6"/>
      <c r="O4" s="7"/>
      <c r="P4" s="7"/>
      <c r="Q4" s="7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FB4" s="100"/>
      <c r="FC4" s="100"/>
      <c r="FD4" s="100"/>
      <c r="FE4" s="104"/>
      <c r="FF4" s="104"/>
      <c r="FG4" s="104"/>
      <c r="FH4" s="104"/>
      <c r="FI4" s="104"/>
      <c r="FJ4" s="104"/>
      <c r="FK4" s="104"/>
      <c r="FL4" s="104"/>
      <c r="FM4" s="104"/>
      <c r="FN4" s="104"/>
      <c r="FO4" s="104"/>
      <c r="FP4" s="104"/>
      <c r="FQ4" s="104"/>
      <c r="FR4" s="104"/>
      <c r="FS4" s="104"/>
      <c r="FT4" s="104"/>
      <c r="FU4" s="104"/>
      <c r="FV4" s="104"/>
      <c r="FW4" s="104"/>
      <c r="FX4" s="104"/>
      <c r="FY4" s="104"/>
      <c r="FZ4" s="100"/>
      <c r="GA4" s="100"/>
      <c r="GB4" s="100"/>
      <c r="GC4" s="100"/>
      <c r="GD4" s="100"/>
      <c r="GE4" s="100"/>
      <c r="GF4" s="104"/>
      <c r="GG4" s="104"/>
      <c r="GH4" s="104"/>
      <c r="GI4" s="104"/>
      <c r="GJ4" s="104"/>
      <c r="GK4" s="104"/>
      <c r="GL4" s="104"/>
      <c r="GM4" s="104"/>
      <c r="GN4" s="104"/>
      <c r="GO4" s="104"/>
      <c r="GP4" s="104"/>
      <c r="GQ4" s="104"/>
      <c r="GR4" s="104"/>
      <c r="GS4" s="104"/>
      <c r="GT4" s="104"/>
      <c r="GU4" s="104"/>
      <c r="GV4" s="104"/>
      <c r="GW4" s="104"/>
      <c r="GX4" s="104"/>
      <c r="GY4" s="104"/>
      <c r="GZ4" s="104"/>
      <c r="HA4" s="104"/>
      <c r="HB4" s="104"/>
      <c r="HC4" s="104"/>
      <c r="HD4" s="104"/>
      <c r="HE4" s="100"/>
      <c r="HF4" s="100"/>
      <c r="HG4" s="100"/>
      <c r="HH4" s="100"/>
      <c r="HI4" s="100"/>
      <c r="HJ4" s="100"/>
      <c r="HK4" s="100"/>
      <c r="HL4" s="100"/>
      <c r="HM4" s="105" t="s">
        <v>15</v>
      </c>
      <c r="HN4" s="101"/>
      <c r="HO4" s="106" t="s">
        <v>16</v>
      </c>
      <c r="HP4" s="105" t="s">
        <v>18</v>
      </c>
      <c r="HQ4" s="106" t="s">
        <v>16</v>
      </c>
      <c r="HR4" s="105" t="s">
        <v>18</v>
      </c>
      <c r="HS4" s="105" t="s">
        <v>18</v>
      </c>
      <c r="HT4" s="105" t="s">
        <v>18</v>
      </c>
      <c r="HU4" s="106" t="s">
        <v>16</v>
      </c>
      <c r="HV4" s="105" t="s">
        <v>18</v>
      </c>
      <c r="HW4" s="106" t="s">
        <v>16</v>
      </c>
      <c r="HX4" s="105" t="s">
        <v>18</v>
      </c>
      <c r="HY4" s="106" t="s">
        <v>16</v>
      </c>
      <c r="HZ4" s="105" t="s">
        <v>18</v>
      </c>
      <c r="IA4" s="106" t="s">
        <v>16</v>
      </c>
      <c r="IB4" s="105" t="s">
        <v>18</v>
      </c>
      <c r="IC4" s="106" t="s">
        <v>16</v>
      </c>
      <c r="ID4" s="105" t="s">
        <v>18</v>
      </c>
      <c r="IE4" s="106" t="s">
        <v>16</v>
      </c>
      <c r="IF4" s="105" t="s">
        <v>18</v>
      </c>
      <c r="IG4" s="106" t="s">
        <v>16</v>
      </c>
      <c r="IH4" s="101"/>
      <c r="II4" s="101"/>
      <c r="IJ4" s="101"/>
      <c r="IK4" s="101"/>
      <c r="IL4" s="101"/>
      <c r="IM4" s="100"/>
      <c r="IN4" s="100"/>
      <c r="IO4" s="100"/>
    </row>
    <row r="5" spans="1:249" s="98" customFormat="1" ht="18" customHeight="1" x14ac:dyDescent="0.3">
      <c r="A5" s="6"/>
      <c r="B5" s="39" t="s">
        <v>0</v>
      </c>
      <c r="C5" s="39"/>
      <c r="D5" s="40" t="s">
        <v>6</v>
      </c>
      <c r="E5" s="43"/>
      <c r="F5" s="6"/>
      <c r="G5" s="10"/>
      <c r="H5" s="10"/>
      <c r="I5" s="6"/>
      <c r="J5" s="9"/>
      <c r="K5" s="9"/>
      <c r="L5" s="9"/>
      <c r="M5" s="141" t="s">
        <v>106</v>
      </c>
      <c r="N5" s="6"/>
      <c r="O5" s="7"/>
      <c r="P5" s="7"/>
      <c r="Q5" s="7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FB5" s="100"/>
      <c r="FC5" s="100"/>
      <c r="FD5" s="100"/>
      <c r="FE5" s="104" t="s">
        <v>45</v>
      </c>
      <c r="FF5" s="104" t="s">
        <v>33</v>
      </c>
      <c r="FG5" s="104" t="s">
        <v>34</v>
      </c>
      <c r="FH5" s="104" t="s">
        <v>35</v>
      </c>
      <c r="FI5" s="104" t="s">
        <v>46</v>
      </c>
      <c r="FJ5" s="107" t="s">
        <v>40</v>
      </c>
      <c r="FK5" s="107" t="s">
        <v>37</v>
      </c>
      <c r="FL5" s="108" t="s">
        <v>38</v>
      </c>
      <c r="FM5" s="109"/>
      <c r="FN5" s="109"/>
      <c r="FO5" s="110" t="s">
        <v>39</v>
      </c>
      <c r="FP5" s="111"/>
      <c r="FQ5" s="111"/>
      <c r="FR5" s="110" t="s">
        <v>41</v>
      </c>
      <c r="FS5" s="111"/>
      <c r="FT5" s="111"/>
      <c r="FU5" s="110" t="s">
        <v>42</v>
      </c>
      <c r="FV5" s="111"/>
      <c r="FW5" s="111"/>
      <c r="FX5" s="104"/>
      <c r="FY5" s="104"/>
      <c r="FZ5" s="100"/>
      <c r="GA5" s="100"/>
      <c r="GB5" s="100"/>
      <c r="GC5" s="100"/>
      <c r="GD5" s="100"/>
      <c r="GE5" s="100"/>
      <c r="GF5" s="104" t="s">
        <v>32</v>
      </c>
      <c r="GG5" s="104" t="s">
        <v>33</v>
      </c>
      <c r="GH5" s="104" t="s">
        <v>34</v>
      </c>
      <c r="GI5" s="104" t="s">
        <v>35</v>
      </c>
      <c r="GJ5" s="104" t="s">
        <v>36</v>
      </c>
      <c r="GK5" s="107" t="s">
        <v>40</v>
      </c>
      <c r="GL5" s="107" t="s">
        <v>37</v>
      </c>
      <c r="GM5" s="108" t="s">
        <v>38</v>
      </c>
      <c r="GN5" s="109"/>
      <c r="GO5" s="109"/>
      <c r="GP5" s="112"/>
      <c r="GQ5" s="110" t="s">
        <v>39</v>
      </c>
      <c r="GR5" s="111"/>
      <c r="GS5" s="111"/>
      <c r="GT5" s="113"/>
      <c r="GU5" s="110" t="s">
        <v>41</v>
      </c>
      <c r="GV5" s="111"/>
      <c r="GW5" s="111"/>
      <c r="GX5" s="113"/>
      <c r="GY5" s="110" t="s">
        <v>42</v>
      </c>
      <c r="GZ5" s="111"/>
      <c r="HA5" s="111"/>
      <c r="HB5" s="113"/>
      <c r="HC5" s="104"/>
      <c r="HD5" s="104"/>
      <c r="HE5" s="100"/>
      <c r="HF5" s="100"/>
      <c r="HG5" s="100"/>
      <c r="HH5" s="100"/>
      <c r="HI5" s="100"/>
      <c r="HJ5" s="100"/>
      <c r="HK5" s="100"/>
      <c r="HL5" s="100"/>
      <c r="HM5" s="105" t="s">
        <v>15</v>
      </c>
      <c r="HN5" s="101"/>
      <c r="HO5" s="105" t="s">
        <v>19</v>
      </c>
      <c r="HP5" s="114" t="s">
        <v>20</v>
      </c>
      <c r="HQ5" s="105" t="s">
        <v>19</v>
      </c>
      <c r="HR5" s="106" t="s">
        <v>21</v>
      </c>
      <c r="HS5" s="106" t="s">
        <v>22</v>
      </c>
      <c r="HT5" s="106" t="s">
        <v>23</v>
      </c>
      <c r="HU5" s="105" t="s">
        <v>19</v>
      </c>
      <c r="HV5" s="114" t="s">
        <v>24</v>
      </c>
      <c r="HW5" s="105" t="s">
        <v>19</v>
      </c>
      <c r="HX5" s="114" t="s">
        <v>25</v>
      </c>
      <c r="HY5" s="105" t="s">
        <v>19</v>
      </c>
      <c r="HZ5" s="114" t="s">
        <v>26</v>
      </c>
      <c r="IA5" s="105" t="s">
        <v>19</v>
      </c>
      <c r="IB5" s="101"/>
      <c r="IC5" s="106" t="s">
        <v>19</v>
      </c>
      <c r="ID5" s="114" t="s">
        <v>27</v>
      </c>
      <c r="IE5" s="106" t="s">
        <v>19</v>
      </c>
      <c r="IF5" s="114" t="s">
        <v>28</v>
      </c>
      <c r="IG5" s="106" t="s">
        <v>19</v>
      </c>
      <c r="IH5" s="101"/>
      <c r="II5" s="101"/>
      <c r="IJ5" s="101"/>
      <c r="IK5" s="101"/>
      <c r="IL5" s="101"/>
      <c r="IM5" s="100"/>
      <c r="IN5" s="100"/>
      <c r="IO5" s="100"/>
    </row>
    <row r="6" spans="1:249" s="98" customFormat="1" ht="18" customHeight="1" thickBot="1" x14ac:dyDescent="0.35">
      <c r="A6" s="6"/>
      <c r="B6" s="39" t="s">
        <v>1</v>
      </c>
      <c r="C6" s="39"/>
      <c r="D6" s="40" t="s">
        <v>6</v>
      </c>
      <c r="E6" s="39"/>
      <c r="F6" s="6"/>
      <c r="G6" s="10"/>
      <c r="H6" s="10"/>
      <c r="I6" s="6"/>
      <c r="J6" s="9"/>
      <c r="K6" s="9"/>
      <c r="L6" s="9"/>
      <c r="M6" s="9"/>
      <c r="N6" s="6"/>
      <c r="O6" s="7"/>
      <c r="P6" s="7"/>
      <c r="Q6" s="7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FB6" s="100"/>
      <c r="FC6" s="100"/>
      <c r="FD6" s="100"/>
      <c r="FE6" s="115">
        <f t="shared" ref="FE6:FE37" si="0">D12</f>
        <v>43248</v>
      </c>
      <c r="FF6" s="116">
        <v>0</v>
      </c>
      <c r="FG6" s="117">
        <f t="shared" ref="FG6:FG37" si="1">FE6+FF6</f>
        <v>43248</v>
      </c>
      <c r="FH6" s="117">
        <f t="shared" ref="FH6:FH37" si="2">FG6</f>
        <v>43248</v>
      </c>
      <c r="FI6" s="118">
        <f t="shared" ref="FI6:FI37" si="3">F12</f>
        <v>43250</v>
      </c>
      <c r="FJ6" s="119">
        <f t="shared" ref="FJ6:FJ37" si="4">FI6-FH6</f>
        <v>2</v>
      </c>
      <c r="FK6" s="116">
        <f t="shared" ref="FK6:FK37" si="5">H12</f>
        <v>40</v>
      </c>
      <c r="FL6" s="120">
        <f t="shared" ref="FL6:FL37" si="6">IF(FJ6&lt;7,FJ6,10)</f>
        <v>2</v>
      </c>
      <c r="FM6" s="121">
        <f t="shared" ref="FM6:FM37" si="7">IF(FJ6&gt;15,5,FJ6-10)</f>
        <v>-8</v>
      </c>
      <c r="FN6" s="122">
        <f t="shared" ref="FN6:FN37" si="8">FJ6-15</f>
        <v>-13</v>
      </c>
      <c r="FO6" s="123">
        <f t="shared" ref="FO6:FO37" si="9">IF(FL6&gt;0,FL6,0)</f>
        <v>2</v>
      </c>
      <c r="FP6" s="123">
        <f t="shared" ref="FP6:FP37" si="10">IF(FM6&gt;0,FM6,0)</f>
        <v>0</v>
      </c>
      <c r="FQ6" s="124">
        <f t="shared" ref="FQ6:FQ37" si="11">IF(FN6&gt;0,FN6,0)</f>
        <v>0</v>
      </c>
      <c r="FR6" s="123">
        <v>11.25</v>
      </c>
      <c r="FS6" s="125">
        <v>15</v>
      </c>
      <c r="FT6" s="125">
        <v>22.5</v>
      </c>
      <c r="FU6" s="104">
        <f t="shared" ref="FU6:FU37" si="12">IF(FK6=20,$FF$2*FO6,IF(FK6=40,$FF$3*FO6,"wrong size"))</f>
        <v>47.74</v>
      </c>
      <c r="FV6" s="104">
        <f t="shared" ref="FV6:FV37" si="13">IF(FK6=20,$FG$2*FP6,IF(FK6=40,$FG$3*FP6,"wrong size"))</f>
        <v>0</v>
      </c>
      <c r="FW6" s="104">
        <f t="shared" ref="FW6:FW37" si="14">IF(FK6=20,$FH$2*FQ6,IF(FK6=40,$FH$3*FQ6,"wrong size"))</f>
        <v>0</v>
      </c>
      <c r="FX6" s="126">
        <f t="shared" ref="FX6:FX37" si="15">SUM(FU6:FW6)</f>
        <v>47.74</v>
      </c>
      <c r="FY6" s="127">
        <f t="shared" ref="FY6:FY37" si="16">IF(FK6=40,FX6*2,IF(FK6=20,FX6))</f>
        <v>95.48</v>
      </c>
      <c r="FZ6" s="100"/>
      <c r="GA6" s="100"/>
      <c r="GB6" s="100"/>
      <c r="GC6" s="100"/>
      <c r="GD6" s="100"/>
      <c r="GE6" s="100"/>
      <c r="GF6" s="115">
        <f t="shared" ref="GF6:GF37" si="17">L12</f>
        <v>43243</v>
      </c>
      <c r="GG6" s="116">
        <f t="shared" ref="GG6:GG37" si="18">S12</f>
        <v>0</v>
      </c>
      <c r="GH6" s="117">
        <f t="shared" ref="GH6:GH37" si="19">GF6+GG6</f>
        <v>43243</v>
      </c>
      <c r="GI6" s="117">
        <f t="shared" ref="GI6:GI37" si="20">GH6</f>
        <v>43243</v>
      </c>
      <c r="GJ6" s="118">
        <f t="shared" ref="GJ6:GJ37" si="21">D12</f>
        <v>43248</v>
      </c>
      <c r="GK6" s="119">
        <f t="shared" ref="GK6:GK37" si="22">GJ6-GI6+1</f>
        <v>6</v>
      </c>
      <c r="GL6" s="116">
        <f t="shared" ref="GL6:GL37" si="23">H12</f>
        <v>40</v>
      </c>
      <c r="GM6" s="120">
        <f t="shared" ref="GM6:GM37" si="24">IF(GK6&lt;7,GK6,7)</f>
        <v>6</v>
      </c>
      <c r="GN6" s="121">
        <f t="shared" ref="GN6:GN37" si="25">IF(GK6&gt;14,7,GK6-7)</f>
        <v>-1</v>
      </c>
      <c r="GO6" s="121">
        <f t="shared" ref="GO6:GO37" si="26">IF(GK6&gt;21,7,GK6-14)</f>
        <v>-8</v>
      </c>
      <c r="GP6" s="122">
        <f t="shared" ref="GP6:GP37" si="27">GK6-21</f>
        <v>-15</v>
      </c>
      <c r="GQ6" s="123">
        <f t="shared" ref="GQ6:GQ37" si="28">IF(GM6&gt;0,GM6,0)</f>
        <v>6</v>
      </c>
      <c r="GR6" s="123">
        <f t="shared" ref="GR6:GR37" si="29">IF(GN6&gt;0,GN6,0)</f>
        <v>0</v>
      </c>
      <c r="GS6" s="123">
        <f t="shared" ref="GS6:GS37" si="30">IF(GO6&gt;0,GO6,0)</f>
        <v>0</v>
      </c>
      <c r="GT6" s="124">
        <f t="shared" ref="GT6:GT37" si="31">IF(GP6&gt;0,GP6,0)</f>
        <v>0</v>
      </c>
      <c r="GU6" s="103">
        <v>75</v>
      </c>
      <c r="GV6" s="103">
        <v>106</v>
      </c>
      <c r="GW6" s="103">
        <v>144</v>
      </c>
      <c r="GX6" s="103">
        <v>144</v>
      </c>
      <c r="GY6" s="123">
        <f t="shared" ref="GY6:GY37" si="32">GQ6*GU6</f>
        <v>450</v>
      </c>
      <c r="GZ6" s="125">
        <f t="shared" ref="GZ6:GZ37" si="33">GR6*GV6</f>
        <v>0</v>
      </c>
      <c r="HA6" s="125">
        <f t="shared" ref="HA6:HA37" si="34">GS6*GW6</f>
        <v>0</v>
      </c>
      <c r="HB6" s="127">
        <f t="shared" ref="HB6:HB37" si="35">GT6*GX6</f>
        <v>0</v>
      </c>
      <c r="HC6" s="126">
        <f t="shared" ref="HC6:HC37" si="36">SUM(GY6:HB6)</f>
        <v>450</v>
      </c>
      <c r="HD6" s="127">
        <f t="shared" ref="HD6:HD37" si="37">IF(GL6=40,HC6*2,IF(GL6=20,HC6))</f>
        <v>900</v>
      </c>
      <c r="HE6" s="100"/>
      <c r="HF6" s="100"/>
      <c r="HG6" s="100"/>
      <c r="HH6" s="100"/>
      <c r="HI6" s="100"/>
      <c r="HJ6" s="100"/>
      <c r="HK6" s="100"/>
      <c r="HL6" s="100"/>
      <c r="HM6" s="105" t="s">
        <v>15</v>
      </c>
      <c r="HN6" s="101"/>
      <c r="HO6" s="106" t="s">
        <v>16</v>
      </c>
      <c r="HP6" s="105" t="s">
        <v>18</v>
      </c>
      <c r="HQ6" s="106" t="s">
        <v>16</v>
      </c>
      <c r="HR6" s="105" t="s">
        <v>18</v>
      </c>
      <c r="HS6" s="105" t="s">
        <v>18</v>
      </c>
      <c r="HT6" s="105" t="s">
        <v>18</v>
      </c>
      <c r="HU6" s="106" t="s">
        <v>16</v>
      </c>
      <c r="HV6" s="105" t="s">
        <v>18</v>
      </c>
      <c r="HW6" s="106" t="s">
        <v>16</v>
      </c>
      <c r="HX6" s="105" t="s">
        <v>18</v>
      </c>
      <c r="HY6" s="106" t="s">
        <v>16</v>
      </c>
      <c r="HZ6" s="105" t="s">
        <v>18</v>
      </c>
      <c r="IA6" s="106" t="s">
        <v>16</v>
      </c>
      <c r="IB6" s="105" t="s">
        <v>18</v>
      </c>
      <c r="IC6" s="106" t="s">
        <v>16</v>
      </c>
      <c r="ID6" s="105" t="s">
        <v>18</v>
      </c>
      <c r="IE6" s="106" t="s">
        <v>16</v>
      </c>
      <c r="IF6" s="105" t="s">
        <v>18</v>
      </c>
      <c r="IG6" s="106" t="s">
        <v>16</v>
      </c>
      <c r="IH6" s="101"/>
      <c r="II6" s="101"/>
      <c r="IJ6" s="101"/>
      <c r="IK6" s="101"/>
      <c r="IL6" s="101"/>
      <c r="IM6" s="100"/>
      <c r="IN6" s="100"/>
      <c r="IO6" s="100"/>
    </row>
    <row r="7" spans="1:249" s="98" customFormat="1" ht="18" customHeight="1" thickBot="1" x14ac:dyDescent="0.35">
      <c r="A7" s="6"/>
      <c r="B7" s="41" t="s">
        <v>10</v>
      </c>
      <c r="C7" s="39"/>
      <c r="D7" s="40" t="s">
        <v>6</v>
      </c>
      <c r="E7" s="39"/>
      <c r="F7" s="6"/>
      <c r="G7" s="10"/>
      <c r="H7" s="10"/>
      <c r="I7" s="6"/>
      <c r="J7" s="9"/>
      <c r="K7" s="9"/>
      <c r="L7" s="9"/>
      <c r="M7" s="9"/>
      <c r="N7" s="6"/>
      <c r="O7" s="7"/>
      <c r="P7" s="7"/>
      <c r="Q7" s="7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FB7" s="100"/>
      <c r="FC7" s="100"/>
      <c r="FD7" s="100"/>
      <c r="FE7" s="115">
        <f t="shared" si="0"/>
        <v>43733</v>
      </c>
      <c r="FF7" s="116">
        <v>0</v>
      </c>
      <c r="FG7" s="117">
        <f t="shared" si="1"/>
        <v>43733</v>
      </c>
      <c r="FH7" s="117">
        <f t="shared" si="2"/>
        <v>43733</v>
      </c>
      <c r="FI7" s="118">
        <f t="shared" si="3"/>
        <v>43739</v>
      </c>
      <c r="FJ7" s="119">
        <f t="shared" si="4"/>
        <v>6</v>
      </c>
      <c r="FK7" s="116">
        <f t="shared" si="5"/>
        <v>20</v>
      </c>
      <c r="FL7" s="120">
        <f t="shared" si="6"/>
        <v>6</v>
      </c>
      <c r="FM7" s="121">
        <f t="shared" si="7"/>
        <v>-4</v>
      </c>
      <c r="FN7" s="122">
        <f t="shared" si="8"/>
        <v>-9</v>
      </c>
      <c r="FO7" s="123">
        <f t="shared" si="9"/>
        <v>6</v>
      </c>
      <c r="FP7" s="123">
        <f t="shared" si="10"/>
        <v>0</v>
      </c>
      <c r="FQ7" s="124">
        <f t="shared" si="11"/>
        <v>0</v>
      </c>
      <c r="FR7" s="123">
        <v>11.25</v>
      </c>
      <c r="FS7" s="125">
        <v>15</v>
      </c>
      <c r="FT7" s="125">
        <v>22.5</v>
      </c>
      <c r="FU7" s="104">
        <f t="shared" si="12"/>
        <v>71.28</v>
      </c>
      <c r="FV7" s="104">
        <f t="shared" si="13"/>
        <v>0</v>
      </c>
      <c r="FW7" s="104">
        <f t="shared" si="14"/>
        <v>0</v>
      </c>
      <c r="FX7" s="126">
        <f t="shared" si="15"/>
        <v>71.28</v>
      </c>
      <c r="FY7" s="127">
        <f t="shared" si="16"/>
        <v>71.28</v>
      </c>
      <c r="FZ7" s="100"/>
      <c r="GA7" s="100"/>
      <c r="GB7" s="100"/>
      <c r="GC7" s="100"/>
      <c r="GD7" s="100"/>
      <c r="GE7" s="100"/>
      <c r="GF7" s="115">
        <f t="shared" si="17"/>
        <v>43733</v>
      </c>
      <c r="GG7" s="116">
        <f t="shared" si="18"/>
        <v>0</v>
      </c>
      <c r="GH7" s="117">
        <f t="shared" si="19"/>
        <v>43733</v>
      </c>
      <c r="GI7" s="117">
        <f t="shared" si="20"/>
        <v>43733</v>
      </c>
      <c r="GJ7" s="118">
        <f t="shared" si="21"/>
        <v>43733</v>
      </c>
      <c r="GK7" s="119">
        <f t="shared" si="22"/>
        <v>1</v>
      </c>
      <c r="GL7" s="116">
        <f t="shared" si="23"/>
        <v>20</v>
      </c>
      <c r="GM7" s="120">
        <f t="shared" si="24"/>
        <v>1</v>
      </c>
      <c r="GN7" s="121">
        <f t="shared" si="25"/>
        <v>-6</v>
      </c>
      <c r="GO7" s="121">
        <f t="shared" si="26"/>
        <v>-13</v>
      </c>
      <c r="GP7" s="122">
        <f t="shared" si="27"/>
        <v>-20</v>
      </c>
      <c r="GQ7" s="123">
        <f t="shared" si="28"/>
        <v>1</v>
      </c>
      <c r="GR7" s="123">
        <f t="shared" si="29"/>
        <v>0</v>
      </c>
      <c r="GS7" s="123">
        <f t="shared" si="30"/>
        <v>0</v>
      </c>
      <c r="GT7" s="124">
        <f t="shared" si="31"/>
        <v>0</v>
      </c>
      <c r="GU7" s="103">
        <v>75</v>
      </c>
      <c r="GV7" s="103">
        <v>106</v>
      </c>
      <c r="GW7" s="103">
        <v>144</v>
      </c>
      <c r="GX7" s="103">
        <v>144</v>
      </c>
      <c r="GY7" s="123">
        <f t="shared" si="32"/>
        <v>75</v>
      </c>
      <c r="GZ7" s="125">
        <f t="shared" si="33"/>
        <v>0</v>
      </c>
      <c r="HA7" s="125">
        <f t="shared" si="34"/>
        <v>0</v>
      </c>
      <c r="HB7" s="127">
        <f t="shared" si="35"/>
        <v>0</v>
      </c>
      <c r="HC7" s="126">
        <f t="shared" si="36"/>
        <v>75</v>
      </c>
      <c r="HD7" s="127">
        <f t="shared" si="37"/>
        <v>75</v>
      </c>
      <c r="HE7" s="100"/>
      <c r="HF7" s="100"/>
      <c r="HG7" s="100"/>
      <c r="HH7" s="100"/>
      <c r="HI7" s="100"/>
      <c r="HJ7" s="100"/>
      <c r="HK7" s="100"/>
      <c r="HL7" s="100"/>
      <c r="HM7" s="105" t="s">
        <v>15</v>
      </c>
      <c r="HN7" s="101"/>
      <c r="HO7" s="105" t="s">
        <v>19</v>
      </c>
      <c r="HP7" s="101">
        <f t="shared" ref="HP7:HP38" si="38">IF(HS7="D",0,1)</f>
        <v>1</v>
      </c>
      <c r="HQ7" s="105" t="s">
        <v>19</v>
      </c>
      <c r="HR7" s="101"/>
      <c r="HS7" s="101" t="str">
        <f>T(E7:E7)</f>
        <v/>
      </c>
      <c r="HT7" s="101"/>
      <c r="HU7" s="105" t="s">
        <v>19</v>
      </c>
      <c r="HV7" s="101">
        <f t="shared" ref="HV7:HV38" si="39">(+F12-D12-1)*3</f>
        <v>3</v>
      </c>
      <c r="HW7" s="105" t="s">
        <v>19</v>
      </c>
      <c r="HX7" s="101">
        <f t="shared" ref="HX7:HX38" si="40">IF(E12&lt;TIME(7,0,0),4,IF(AND(E12&gt;=TIME(7,0,0),+E12&lt;TIME(15,0,0)),3,IF(AND(E12&gt;=TIME(15,0,0),+E12&lt;TIME(23,0,0)),2,1)))</f>
        <v>3</v>
      </c>
      <c r="HY7" s="105" t="s">
        <v>19</v>
      </c>
      <c r="HZ7" s="101">
        <f t="shared" ref="HZ7:HZ38" si="41">IF(G12&lt;=TIME(7,0,0),0,IF(AND(G12&gt;TIME(7,0,0),+G12&lt;=TIME(15,0,0)),1,IF(AND(G12&gt;TIME(15,0,0),+G12&lt;=TIME(23,0,0)),2,3)))</f>
        <v>2</v>
      </c>
      <c r="IA7" s="105" t="s">
        <v>19</v>
      </c>
      <c r="IB7" s="101"/>
      <c r="IC7" s="101"/>
      <c r="ID7" s="101"/>
      <c r="IE7" s="101"/>
      <c r="IF7" s="101"/>
      <c r="IG7" s="101"/>
      <c r="IH7" s="101"/>
      <c r="II7" s="101"/>
      <c r="IJ7" s="106" t="s">
        <v>19</v>
      </c>
      <c r="IK7" s="128">
        <f t="shared" ref="IK7:IK38" si="42">DATE(97,2,28)</f>
        <v>35489</v>
      </c>
      <c r="IL7" s="106" t="s">
        <v>19</v>
      </c>
      <c r="IM7" s="100"/>
      <c r="IN7" s="100"/>
      <c r="IO7" s="100"/>
    </row>
    <row r="8" spans="1:249" s="98" customFormat="1" ht="18" customHeight="1" thickBot="1" x14ac:dyDescent="0.35">
      <c r="A8" s="6"/>
      <c r="B8" s="39" t="s">
        <v>54</v>
      </c>
      <c r="C8" s="39"/>
      <c r="D8" s="40" t="s">
        <v>6</v>
      </c>
      <c r="E8" s="44"/>
      <c r="F8" s="31"/>
      <c r="G8" s="6"/>
      <c r="H8" s="6"/>
      <c r="I8" s="6"/>
      <c r="J8" s="9"/>
      <c r="K8" s="9"/>
      <c r="L8" s="9"/>
      <c r="M8" s="9"/>
      <c r="N8" s="6"/>
      <c r="O8" s="7"/>
      <c r="P8" s="7"/>
      <c r="Q8" s="7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FB8" s="100"/>
      <c r="FC8" s="100"/>
      <c r="FD8" s="100"/>
      <c r="FE8" s="115">
        <f t="shared" si="0"/>
        <v>43732</v>
      </c>
      <c r="FF8" s="116">
        <v>0</v>
      </c>
      <c r="FG8" s="117">
        <f t="shared" si="1"/>
        <v>43732</v>
      </c>
      <c r="FH8" s="117">
        <f t="shared" si="2"/>
        <v>43732</v>
      </c>
      <c r="FI8" s="118">
        <f t="shared" si="3"/>
        <v>43739</v>
      </c>
      <c r="FJ8" s="119">
        <f t="shared" si="4"/>
        <v>7</v>
      </c>
      <c r="FK8" s="116">
        <f t="shared" si="5"/>
        <v>40</v>
      </c>
      <c r="FL8" s="120">
        <f t="shared" si="6"/>
        <v>10</v>
      </c>
      <c r="FM8" s="121">
        <f t="shared" si="7"/>
        <v>-3</v>
      </c>
      <c r="FN8" s="122">
        <f t="shared" si="8"/>
        <v>-8</v>
      </c>
      <c r="FO8" s="123">
        <f t="shared" si="9"/>
        <v>10</v>
      </c>
      <c r="FP8" s="123">
        <f t="shared" si="10"/>
        <v>0</v>
      </c>
      <c r="FQ8" s="124">
        <f t="shared" si="11"/>
        <v>0</v>
      </c>
      <c r="FR8" s="123">
        <v>11.25</v>
      </c>
      <c r="FS8" s="125">
        <v>15</v>
      </c>
      <c r="FT8" s="125">
        <v>22.5</v>
      </c>
      <c r="FU8" s="104">
        <f t="shared" si="12"/>
        <v>238.70000000000002</v>
      </c>
      <c r="FV8" s="104">
        <f t="shared" si="13"/>
        <v>0</v>
      </c>
      <c r="FW8" s="104">
        <f t="shared" si="14"/>
        <v>0</v>
      </c>
      <c r="FX8" s="126">
        <f t="shared" si="15"/>
        <v>238.70000000000002</v>
      </c>
      <c r="FY8" s="127">
        <f t="shared" si="16"/>
        <v>477.40000000000003</v>
      </c>
      <c r="FZ8" s="100"/>
      <c r="GA8" s="100"/>
      <c r="GB8" s="100"/>
      <c r="GC8" s="100"/>
      <c r="GD8" s="100"/>
      <c r="GE8" s="100"/>
      <c r="GF8" s="115">
        <f t="shared" si="17"/>
        <v>43726</v>
      </c>
      <c r="GG8" s="116">
        <f t="shared" si="18"/>
        <v>0</v>
      </c>
      <c r="GH8" s="117">
        <f t="shared" si="19"/>
        <v>43726</v>
      </c>
      <c r="GI8" s="117">
        <f t="shared" si="20"/>
        <v>43726</v>
      </c>
      <c r="GJ8" s="118">
        <f t="shared" si="21"/>
        <v>43732</v>
      </c>
      <c r="GK8" s="119">
        <f t="shared" si="22"/>
        <v>7</v>
      </c>
      <c r="GL8" s="116">
        <f t="shared" si="23"/>
        <v>40</v>
      </c>
      <c r="GM8" s="120">
        <f t="shared" si="24"/>
        <v>7</v>
      </c>
      <c r="GN8" s="121">
        <f t="shared" si="25"/>
        <v>0</v>
      </c>
      <c r="GO8" s="121">
        <f t="shared" si="26"/>
        <v>-7</v>
      </c>
      <c r="GP8" s="122">
        <f t="shared" si="27"/>
        <v>-14</v>
      </c>
      <c r="GQ8" s="123">
        <f t="shared" si="28"/>
        <v>7</v>
      </c>
      <c r="GR8" s="123">
        <f t="shared" si="29"/>
        <v>0</v>
      </c>
      <c r="GS8" s="123">
        <f t="shared" si="30"/>
        <v>0</v>
      </c>
      <c r="GT8" s="124">
        <f t="shared" si="31"/>
        <v>0</v>
      </c>
      <c r="GU8" s="103">
        <v>75</v>
      </c>
      <c r="GV8" s="103">
        <v>106</v>
      </c>
      <c r="GW8" s="103">
        <v>144</v>
      </c>
      <c r="GX8" s="103">
        <v>144</v>
      </c>
      <c r="GY8" s="123">
        <f t="shared" si="32"/>
        <v>525</v>
      </c>
      <c r="GZ8" s="125">
        <f t="shared" si="33"/>
        <v>0</v>
      </c>
      <c r="HA8" s="125">
        <f t="shared" si="34"/>
        <v>0</v>
      </c>
      <c r="HB8" s="127">
        <f t="shared" si="35"/>
        <v>0</v>
      </c>
      <c r="HC8" s="126">
        <f t="shared" si="36"/>
        <v>525</v>
      </c>
      <c r="HD8" s="127">
        <f t="shared" si="37"/>
        <v>1050</v>
      </c>
      <c r="HE8" s="100"/>
      <c r="HF8" s="100"/>
      <c r="HG8" s="100"/>
      <c r="HH8" s="100"/>
      <c r="HI8" s="100"/>
      <c r="HJ8" s="100"/>
      <c r="HK8" s="100"/>
      <c r="HL8" s="100"/>
      <c r="HM8" s="105" t="s">
        <v>15</v>
      </c>
      <c r="HN8" s="101"/>
      <c r="HO8" s="105" t="s">
        <v>19</v>
      </c>
      <c r="HP8" s="101">
        <f t="shared" si="38"/>
        <v>1</v>
      </c>
      <c r="HQ8" s="105" t="s">
        <v>19</v>
      </c>
      <c r="HR8" s="101"/>
      <c r="HS8" s="101" t="str">
        <f>T(E8:E8)</f>
        <v/>
      </c>
      <c r="HT8" s="101"/>
      <c r="HU8" s="105" t="s">
        <v>19</v>
      </c>
      <c r="HV8" s="101">
        <f t="shared" si="39"/>
        <v>15</v>
      </c>
      <c r="HW8" s="105" t="s">
        <v>19</v>
      </c>
      <c r="HX8" s="101">
        <f t="shared" si="40"/>
        <v>2</v>
      </c>
      <c r="HY8" s="105" t="s">
        <v>19</v>
      </c>
      <c r="HZ8" s="101">
        <f t="shared" si="41"/>
        <v>2</v>
      </c>
      <c r="IA8" s="105" t="s">
        <v>19</v>
      </c>
      <c r="IB8" s="101"/>
      <c r="IC8" s="101"/>
      <c r="ID8" s="101"/>
      <c r="IE8" s="101"/>
      <c r="IF8" s="101"/>
      <c r="IG8" s="101"/>
      <c r="IH8" s="101"/>
      <c r="II8" s="101"/>
      <c r="IJ8" s="106" t="s">
        <v>19</v>
      </c>
      <c r="IK8" s="128">
        <f t="shared" si="42"/>
        <v>35489</v>
      </c>
      <c r="IL8" s="106" t="s">
        <v>19</v>
      </c>
      <c r="IM8" s="100"/>
      <c r="IN8" s="100"/>
      <c r="IO8" s="100"/>
    </row>
    <row r="9" spans="1:249" s="98" customFormat="1" ht="14.25" customHeight="1" thickBot="1" x14ac:dyDescent="0.35">
      <c r="A9" s="6"/>
      <c r="B9" s="6"/>
      <c r="C9" s="8"/>
      <c r="D9" s="6" t="s">
        <v>88</v>
      </c>
      <c r="E9" s="6"/>
      <c r="F9" s="9" t="s">
        <v>89</v>
      </c>
      <c r="G9" s="6"/>
      <c r="H9" s="10"/>
      <c r="I9" s="6"/>
      <c r="J9" s="9"/>
      <c r="K9" s="9"/>
      <c r="L9" s="9"/>
      <c r="M9" s="9"/>
      <c r="N9" s="6"/>
      <c r="O9" s="7"/>
      <c r="P9" s="7"/>
      <c r="Q9" s="7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FB9" s="100"/>
      <c r="FC9" s="100"/>
      <c r="FD9" s="100"/>
      <c r="FE9" s="115">
        <f t="shared" si="0"/>
        <v>44305</v>
      </c>
      <c r="FF9" s="116">
        <v>0</v>
      </c>
      <c r="FG9" s="117">
        <f t="shared" si="1"/>
        <v>44305</v>
      </c>
      <c r="FH9" s="117">
        <f t="shared" si="2"/>
        <v>44305</v>
      </c>
      <c r="FI9" s="118">
        <f t="shared" si="3"/>
        <v>44306</v>
      </c>
      <c r="FJ9" s="119">
        <f t="shared" si="4"/>
        <v>1</v>
      </c>
      <c r="FK9" s="116">
        <f t="shared" si="5"/>
        <v>40</v>
      </c>
      <c r="FL9" s="120">
        <f t="shared" si="6"/>
        <v>1</v>
      </c>
      <c r="FM9" s="121">
        <f t="shared" si="7"/>
        <v>-9</v>
      </c>
      <c r="FN9" s="122">
        <f t="shared" si="8"/>
        <v>-14</v>
      </c>
      <c r="FO9" s="123">
        <f t="shared" si="9"/>
        <v>1</v>
      </c>
      <c r="FP9" s="123">
        <f t="shared" si="10"/>
        <v>0</v>
      </c>
      <c r="FQ9" s="124">
        <f t="shared" si="11"/>
        <v>0</v>
      </c>
      <c r="FR9" s="123">
        <v>11.25</v>
      </c>
      <c r="FS9" s="125">
        <v>15</v>
      </c>
      <c r="FT9" s="125">
        <v>22.5</v>
      </c>
      <c r="FU9" s="104">
        <f t="shared" si="12"/>
        <v>23.87</v>
      </c>
      <c r="FV9" s="104">
        <f t="shared" si="13"/>
        <v>0</v>
      </c>
      <c r="FW9" s="104">
        <f t="shared" si="14"/>
        <v>0</v>
      </c>
      <c r="FX9" s="126">
        <f t="shared" si="15"/>
        <v>23.87</v>
      </c>
      <c r="FY9" s="127">
        <f t="shared" si="16"/>
        <v>47.74</v>
      </c>
      <c r="FZ9" s="100"/>
      <c r="GA9" s="100"/>
      <c r="GB9" s="100"/>
      <c r="GC9" s="100"/>
      <c r="GD9" s="100"/>
      <c r="GE9" s="100"/>
      <c r="GF9" s="115">
        <f t="shared" si="17"/>
        <v>44079</v>
      </c>
      <c r="GG9" s="116">
        <f t="shared" si="18"/>
        <v>0</v>
      </c>
      <c r="GH9" s="117">
        <f t="shared" si="19"/>
        <v>44079</v>
      </c>
      <c r="GI9" s="117">
        <f t="shared" si="20"/>
        <v>44079</v>
      </c>
      <c r="GJ9" s="118">
        <f t="shared" si="21"/>
        <v>44305</v>
      </c>
      <c r="GK9" s="119">
        <f t="shared" si="22"/>
        <v>227</v>
      </c>
      <c r="GL9" s="116">
        <f t="shared" si="23"/>
        <v>40</v>
      </c>
      <c r="GM9" s="120">
        <f t="shared" si="24"/>
        <v>7</v>
      </c>
      <c r="GN9" s="121">
        <f t="shared" si="25"/>
        <v>7</v>
      </c>
      <c r="GO9" s="121">
        <f t="shared" si="26"/>
        <v>7</v>
      </c>
      <c r="GP9" s="122">
        <f t="shared" si="27"/>
        <v>206</v>
      </c>
      <c r="GQ9" s="123">
        <f t="shared" si="28"/>
        <v>7</v>
      </c>
      <c r="GR9" s="123">
        <f t="shared" si="29"/>
        <v>7</v>
      </c>
      <c r="GS9" s="123">
        <f t="shared" si="30"/>
        <v>7</v>
      </c>
      <c r="GT9" s="124">
        <f t="shared" si="31"/>
        <v>206</v>
      </c>
      <c r="GU9" s="103">
        <v>75</v>
      </c>
      <c r="GV9" s="103">
        <v>106</v>
      </c>
      <c r="GW9" s="103">
        <v>144</v>
      </c>
      <c r="GX9" s="103">
        <v>144</v>
      </c>
      <c r="GY9" s="123">
        <f t="shared" si="32"/>
        <v>525</v>
      </c>
      <c r="GZ9" s="125">
        <f t="shared" si="33"/>
        <v>742</v>
      </c>
      <c r="HA9" s="125">
        <f t="shared" si="34"/>
        <v>1008</v>
      </c>
      <c r="HB9" s="127">
        <f t="shared" si="35"/>
        <v>29664</v>
      </c>
      <c r="HC9" s="126">
        <f t="shared" si="36"/>
        <v>31939</v>
      </c>
      <c r="HD9" s="127">
        <f t="shared" si="37"/>
        <v>63878</v>
      </c>
      <c r="HE9" s="100"/>
      <c r="HF9" s="100"/>
      <c r="HG9" s="100"/>
      <c r="HH9" s="100"/>
      <c r="HI9" s="100"/>
      <c r="HJ9" s="100"/>
      <c r="HK9" s="100"/>
      <c r="HL9" s="100"/>
      <c r="HM9" s="105" t="s">
        <v>15</v>
      </c>
      <c r="HN9" s="101"/>
      <c r="HO9" s="105" t="s">
        <v>19</v>
      </c>
      <c r="HP9" s="101">
        <f t="shared" si="38"/>
        <v>1</v>
      </c>
      <c r="HQ9" s="105" t="s">
        <v>19</v>
      </c>
      <c r="HR9" s="101"/>
      <c r="HS9" s="101" t="str">
        <f>T(E9:E9)</f>
        <v/>
      </c>
      <c r="HT9" s="101"/>
      <c r="HU9" s="105" t="s">
        <v>19</v>
      </c>
      <c r="HV9" s="101">
        <f t="shared" si="39"/>
        <v>18</v>
      </c>
      <c r="HW9" s="105" t="s">
        <v>19</v>
      </c>
      <c r="HX9" s="101">
        <f t="shared" si="40"/>
        <v>3</v>
      </c>
      <c r="HY9" s="105" t="s">
        <v>19</v>
      </c>
      <c r="HZ9" s="101">
        <f t="shared" si="41"/>
        <v>2</v>
      </c>
      <c r="IA9" s="105" t="s">
        <v>19</v>
      </c>
      <c r="IB9" s="101"/>
      <c r="IC9" s="101"/>
      <c r="ID9" s="101"/>
      <c r="IE9" s="101"/>
      <c r="IF9" s="101"/>
      <c r="IG9" s="101"/>
      <c r="IH9" s="101"/>
      <c r="II9" s="101"/>
      <c r="IJ9" s="106" t="s">
        <v>19</v>
      </c>
      <c r="IK9" s="128">
        <f t="shared" si="42"/>
        <v>35489</v>
      </c>
      <c r="IL9" s="106" t="s">
        <v>19</v>
      </c>
      <c r="IM9" s="100"/>
      <c r="IN9" s="100"/>
      <c r="IO9" s="100"/>
    </row>
    <row r="10" spans="1:249" s="98" customFormat="1" ht="35.25" customHeight="1" thickBot="1" x14ac:dyDescent="0.35">
      <c r="A10" s="18" t="s">
        <v>9</v>
      </c>
      <c r="B10" s="19" t="s">
        <v>2</v>
      </c>
      <c r="C10" s="20" t="s">
        <v>5</v>
      </c>
      <c r="D10" s="21" t="s">
        <v>3</v>
      </c>
      <c r="E10" s="22"/>
      <c r="F10" s="21" t="s">
        <v>4</v>
      </c>
      <c r="G10" s="22"/>
      <c r="H10" s="23" t="s">
        <v>12</v>
      </c>
      <c r="I10" s="24" t="s">
        <v>13</v>
      </c>
      <c r="J10" s="12" t="s">
        <v>29</v>
      </c>
      <c r="K10" s="12" t="s">
        <v>112</v>
      </c>
      <c r="L10" s="28" t="s">
        <v>14</v>
      </c>
      <c r="M10" s="15" t="s">
        <v>55</v>
      </c>
      <c r="N10" s="16" t="s">
        <v>44</v>
      </c>
      <c r="O10" s="16" t="s">
        <v>53</v>
      </c>
      <c r="P10" s="26" t="s">
        <v>47</v>
      </c>
      <c r="Q10" s="29" t="s">
        <v>48</v>
      </c>
      <c r="R10" s="29" t="s">
        <v>49</v>
      </c>
      <c r="S10" s="29" t="s">
        <v>50</v>
      </c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FB10" s="100"/>
      <c r="FC10" s="100"/>
      <c r="FD10" s="100"/>
      <c r="FE10" s="115">
        <f t="shared" si="0"/>
        <v>44081</v>
      </c>
      <c r="FF10" s="116">
        <v>0</v>
      </c>
      <c r="FG10" s="117">
        <f t="shared" si="1"/>
        <v>44081</v>
      </c>
      <c r="FH10" s="117">
        <f t="shared" si="2"/>
        <v>44081</v>
      </c>
      <c r="FI10" s="118">
        <f t="shared" si="3"/>
        <v>44085</v>
      </c>
      <c r="FJ10" s="119">
        <f t="shared" si="4"/>
        <v>4</v>
      </c>
      <c r="FK10" s="116">
        <f t="shared" si="5"/>
        <v>20</v>
      </c>
      <c r="FL10" s="120">
        <f t="shared" si="6"/>
        <v>4</v>
      </c>
      <c r="FM10" s="121">
        <f t="shared" si="7"/>
        <v>-6</v>
      </c>
      <c r="FN10" s="122">
        <f t="shared" si="8"/>
        <v>-11</v>
      </c>
      <c r="FO10" s="123">
        <f t="shared" si="9"/>
        <v>4</v>
      </c>
      <c r="FP10" s="123">
        <f t="shared" si="10"/>
        <v>0</v>
      </c>
      <c r="FQ10" s="124">
        <f t="shared" si="11"/>
        <v>0</v>
      </c>
      <c r="FR10" s="123">
        <v>11.25</v>
      </c>
      <c r="FS10" s="125">
        <v>15</v>
      </c>
      <c r="FT10" s="125">
        <v>22.5</v>
      </c>
      <c r="FU10" s="104">
        <f t="shared" si="12"/>
        <v>47.52</v>
      </c>
      <c r="FV10" s="104">
        <f t="shared" si="13"/>
        <v>0</v>
      </c>
      <c r="FW10" s="104">
        <f t="shared" si="14"/>
        <v>0</v>
      </c>
      <c r="FX10" s="126">
        <f t="shared" si="15"/>
        <v>47.52</v>
      </c>
      <c r="FY10" s="127">
        <f t="shared" si="16"/>
        <v>47.52</v>
      </c>
      <c r="FZ10" s="100"/>
      <c r="GA10" s="100"/>
      <c r="GB10" s="100"/>
      <c r="GC10" s="100"/>
      <c r="GD10" s="100"/>
      <c r="GE10" s="100"/>
      <c r="GF10" s="115">
        <f t="shared" si="17"/>
        <v>44078</v>
      </c>
      <c r="GG10" s="116">
        <f t="shared" si="18"/>
        <v>0</v>
      </c>
      <c r="GH10" s="117">
        <f t="shared" si="19"/>
        <v>44078</v>
      </c>
      <c r="GI10" s="117">
        <f t="shared" si="20"/>
        <v>44078</v>
      </c>
      <c r="GJ10" s="118">
        <f t="shared" si="21"/>
        <v>44081</v>
      </c>
      <c r="GK10" s="119">
        <f t="shared" si="22"/>
        <v>4</v>
      </c>
      <c r="GL10" s="116">
        <f t="shared" si="23"/>
        <v>20</v>
      </c>
      <c r="GM10" s="120">
        <f t="shared" si="24"/>
        <v>4</v>
      </c>
      <c r="GN10" s="121">
        <f t="shared" si="25"/>
        <v>-3</v>
      </c>
      <c r="GO10" s="121">
        <f t="shared" si="26"/>
        <v>-10</v>
      </c>
      <c r="GP10" s="122">
        <f t="shared" si="27"/>
        <v>-17</v>
      </c>
      <c r="GQ10" s="123">
        <f t="shared" si="28"/>
        <v>4</v>
      </c>
      <c r="GR10" s="123">
        <f t="shared" si="29"/>
        <v>0</v>
      </c>
      <c r="GS10" s="123">
        <f t="shared" si="30"/>
        <v>0</v>
      </c>
      <c r="GT10" s="124">
        <f t="shared" si="31"/>
        <v>0</v>
      </c>
      <c r="GU10" s="103">
        <v>75</v>
      </c>
      <c r="GV10" s="103">
        <v>106</v>
      </c>
      <c r="GW10" s="103">
        <v>144</v>
      </c>
      <c r="GX10" s="103">
        <v>144</v>
      </c>
      <c r="GY10" s="123">
        <f t="shared" si="32"/>
        <v>300</v>
      </c>
      <c r="GZ10" s="125">
        <f t="shared" si="33"/>
        <v>0</v>
      </c>
      <c r="HA10" s="125">
        <f t="shared" si="34"/>
        <v>0</v>
      </c>
      <c r="HB10" s="127">
        <f t="shared" si="35"/>
        <v>0</v>
      </c>
      <c r="HC10" s="126">
        <f t="shared" si="36"/>
        <v>300</v>
      </c>
      <c r="HD10" s="127">
        <f t="shared" si="37"/>
        <v>300</v>
      </c>
      <c r="HE10" s="100"/>
      <c r="HF10" s="100"/>
      <c r="HG10" s="100"/>
      <c r="HH10" s="100"/>
      <c r="HI10" s="100"/>
      <c r="HJ10" s="100"/>
      <c r="HK10" s="100"/>
      <c r="HL10" s="100"/>
      <c r="HM10" s="105" t="s">
        <v>15</v>
      </c>
      <c r="HN10" s="101"/>
      <c r="HO10" s="105" t="s">
        <v>19</v>
      </c>
      <c r="HP10" s="101">
        <f t="shared" si="38"/>
        <v>1</v>
      </c>
      <c r="HQ10" s="105" t="s">
        <v>19</v>
      </c>
      <c r="HR10" s="101"/>
      <c r="HS10" s="101" t="str">
        <f t="shared" ref="HS10:HS41" si="43">T(D10:D10)</f>
        <v>Plug-in</v>
      </c>
      <c r="HT10" s="101"/>
      <c r="HU10" s="105" t="s">
        <v>19</v>
      </c>
      <c r="HV10" s="101">
        <f t="shared" si="39"/>
        <v>0</v>
      </c>
      <c r="HW10" s="105" t="s">
        <v>19</v>
      </c>
      <c r="HX10" s="101">
        <f t="shared" si="40"/>
        <v>3</v>
      </c>
      <c r="HY10" s="105" t="s">
        <v>19</v>
      </c>
      <c r="HZ10" s="101">
        <f t="shared" si="41"/>
        <v>1</v>
      </c>
      <c r="IA10" s="105" t="s">
        <v>19</v>
      </c>
      <c r="IB10" s="101"/>
      <c r="IC10" s="101"/>
      <c r="ID10" s="101"/>
      <c r="IE10" s="101"/>
      <c r="IF10" s="101"/>
      <c r="IG10" s="101"/>
      <c r="IH10" s="101"/>
      <c r="II10" s="101"/>
      <c r="IJ10" s="106" t="s">
        <v>19</v>
      </c>
      <c r="IK10" s="128">
        <f t="shared" si="42"/>
        <v>35489</v>
      </c>
      <c r="IL10" s="106" t="s">
        <v>19</v>
      </c>
      <c r="IM10" s="100"/>
      <c r="IN10" s="100"/>
      <c r="IO10" s="100"/>
    </row>
    <row r="11" spans="1:249" s="98" customFormat="1" ht="23.1" customHeight="1" thickBot="1" x14ac:dyDescent="0.35">
      <c r="A11" s="25"/>
      <c r="B11" s="46"/>
      <c r="C11" s="47"/>
      <c r="D11" s="48" t="s">
        <v>7</v>
      </c>
      <c r="E11" s="49" t="s">
        <v>8</v>
      </c>
      <c r="F11" s="48" t="s">
        <v>7</v>
      </c>
      <c r="G11" s="49" t="s">
        <v>8</v>
      </c>
      <c r="H11" s="90"/>
      <c r="I11" s="24" t="s">
        <v>11</v>
      </c>
      <c r="J11" s="12"/>
      <c r="K11" s="12"/>
      <c r="L11" s="24" t="s">
        <v>7</v>
      </c>
      <c r="M11" s="17" t="s">
        <v>43</v>
      </c>
      <c r="N11" s="17" t="s">
        <v>43</v>
      </c>
      <c r="O11" s="17" t="s">
        <v>43</v>
      </c>
      <c r="P11" s="16"/>
      <c r="Q11" s="27"/>
      <c r="R11" s="29"/>
      <c r="S11" s="29"/>
      <c r="T11" s="11"/>
      <c r="U11" s="11">
        <v>20</v>
      </c>
      <c r="V11" s="11">
        <v>40</v>
      </c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FB11" s="100"/>
      <c r="FC11" s="100"/>
      <c r="FD11" s="100"/>
      <c r="FE11" s="115">
        <f t="shared" si="0"/>
        <v>0</v>
      </c>
      <c r="FF11" s="116">
        <v>0</v>
      </c>
      <c r="FG11" s="117">
        <f t="shared" si="1"/>
        <v>0</v>
      </c>
      <c r="FH11" s="117">
        <f t="shared" si="2"/>
        <v>0</v>
      </c>
      <c r="FI11" s="118">
        <f t="shared" si="3"/>
        <v>0</v>
      </c>
      <c r="FJ11" s="119">
        <f t="shared" si="4"/>
        <v>0</v>
      </c>
      <c r="FK11" s="116">
        <f t="shared" si="5"/>
        <v>40</v>
      </c>
      <c r="FL11" s="120">
        <f t="shared" si="6"/>
        <v>0</v>
      </c>
      <c r="FM11" s="121">
        <f t="shared" si="7"/>
        <v>-10</v>
      </c>
      <c r="FN11" s="122">
        <f t="shared" si="8"/>
        <v>-15</v>
      </c>
      <c r="FO11" s="123">
        <f t="shared" si="9"/>
        <v>0</v>
      </c>
      <c r="FP11" s="123">
        <f t="shared" si="10"/>
        <v>0</v>
      </c>
      <c r="FQ11" s="124">
        <f t="shared" si="11"/>
        <v>0</v>
      </c>
      <c r="FR11" s="123">
        <v>11.25</v>
      </c>
      <c r="FS11" s="125">
        <v>15</v>
      </c>
      <c r="FT11" s="125">
        <v>22.5</v>
      </c>
      <c r="FU11" s="104">
        <f t="shared" si="12"/>
        <v>0</v>
      </c>
      <c r="FV11" s="104">
        <f t="shared" si="13"/>
        <v>0</v>
      </c>
      <c r="FW11" s="104">
        <f t="shared" si="14"/>
        <v>0</v>
      </c>
      <c r="FX11" s="126">
        <f t="shared" si="15"/>
        <v>0</v>
      </c>
      <c r="FY11" s="127">
        <f t="shared" si="16"/>
        <v>0</v>
      </c>
      <c r="FZ11" s="100"/>
      <c r="GA11" s="100"/>
      <c r="GB11" s="100"/>
      <c r="GC11" s="100"/>
      <c r="GD11" s="100"/>
      <c r="GE11" s="100"/>
      <c r="GF11" s="115">
        <f t="shared" si="17"/>
        <v>44082</v>
      </c>
      <c r="GG11" s="116">
        <f t="shared" si="18"/>
        <v>0</v>
      </c>
      <c r="GH11" s="117">
        <f t="shared" si="19"/>
        <v>44082</v>
      </c>
      <c r="GI11" s="117">
        <f t="shared" si="20"/>
        <v>44082</v>
      </c>
      <c r="GJ11" s="118">
        <f t="shared" si="21"/>
        <v>0</v>
      </c>
      <c r="GK11" s="119">
        <f t="shared" si="22"/>
        <v>-44081</v>
      </c>
      <c r="GL11" s="116">
        <f t="shared" si="23"/>
        <v>40</v>
      </c>
      <c r="GM11" s="120">
        <f t="shared" si="24"/>
        <v>-44081</v>
      </c>
      <c r="GN11" s="121">
        <f t="shared" si="25"/>
        <v>-44088</v>
      </c>
      <c r="GO11" s="121">
        <f t="shared" si="26"/>
        <v>-44095</v>
      </c>
      <c r="GP11" s="122">
        <f t="shared" si="27"/>
        <v>-44102</v>
      </c>
      <c r="GQ11" s="123">
        <f t="shared" si="28"/>
        <v>0</v>
      </c>
      <c r="GR11" s="123">
        <f t="shared" si="29"/>
        <v>0</v>
      </c>
      <c r="GS11" s="123">
        <f t="shared" si="30"/>
        <v>0</v>
      </c>
      <c r="GT11" s="124">
        <f t="shared" si="31"/>
        <v>0</v>
      </c>
      <c r="GU11" s="103">
        <v>75</v>
      </c>
      <c r="GV11" s="103">
        <v>106</v>
      </c>
      <c r="GW11" s="103">
        <v>144</v>
      </c>
      <c r="GX11" s="103">
        <v>144</v>
      </c>
      <c r="GY11" s="123">
        <f t="shared" si="32"/>
        <v>0</v>
      </c>
      <c r="GZ11" s="125">
        <f t="shared" si="33"/>
        <v>0</v>
      </c>
      <c r="HA11" s="125">
        <f t="shared" si="34"/>
        <v>0</v>
      </c>
      <c r="HB11" s="127">
        <f t="shared" si="35"/>
        <v>0</v>
      </c>
      <c r="HC11" s="126">
        <f t="shared" si="36"/>
        <v>0</v>
      </c>
      <c r="HD11" s="127">
        <f t="shared" si="37"/>
        <v>0</v>
      </c>
      <c r="HE11" s="100"/>
      <c r="HF11" s="100"/>
      <c r="HG11" s="100"/>
      <c r="HH11" s="100"/>
      <c r="HI11" s="100"/>
      <c r="HJ11" s="100"/>
      <c r="HK11" s="100"/>
      <c r="HL11" s="100"/>
      <c r="HM11" s="105" t="s">
        <v>15</v>
      </c>
      <c r="HN11" s="101"/>
      <c r="HO11" s="105" t="s">
        <v>19</v>
      </c>
      <c r="HP11" s="101">
        <f t="shared" si="38"/>
        <v>1</v>
      </c>
      <c r="HQ11" s="105" t="s">
        <v>19</v>
      </c>
      <c r="HR11" s="101"/>
      <c r="HS11" s="101" t="str">
        <f t="shared" si="43"/>
        <v>Date</v>
      </c>
      <c r="HT11" s="101"/>
      <c r="HU11" s="105" t="s">
        <v>19</v>
      </c>
      <c r="HV11" s="101">
        <f t="shared" si="39"/>
        <v>9</v>
      </c>
      <c r="HW11" s="105" t="s">
        <v>19</v>
      </c>
      <c r="HX11" s="101">
        <f t="shared" si="40"/>
        <v>2</v>
      </c>
      <c r="HY11" s="105" t="s">
        <v>19</v>
      </c>
      <c r="HZ11" s="101">
        <f t="shared" si="41"/>
        <v>1</v>
      </c>
      <c r="IA11" s="105" t="s">
        <v>19</v>
      </c>
      <c r="IB11" s="101"/>
      <c r="IC11" s="101"/>
      <c r="ID11" s="101"/>
      <c r="IE11" s="101"/>
      <c r="IF11" s="101"/>
      <c r="IG11" s="101"/>
      <c r="IH11" s="101"/>
      <c r="II11" s="101"/>
      <c r="IJ11" s="106" t="s">
        <v>19</v>
      </c>
      <c r="IK11" s="128">
        <f t="shared" si="42"/>
        <v>35489</v>
      </c>
      <c r="IL11" s="106" t="s">
        <v>19</v>
      </c>
      <c r="IM11" s="100"/>
      <c r="IN11" s="100"/>
      <c r="IO11" s="100"/>
    </row>
    <row r="12" spans="1:249" s="98" customFormat="1" ht="18" hidden="1" thickBot="1" x14ac:dyDescent="0.35">
      <c r="A12" s="45"/>
      <c r="B12" s="92" t="s">
        <v>91</v>
      </c>
      <c r="C12" s="50"/>
      <c r="D12" s="93">
        <v>43248</v>
      </c>
      <c r="E12" s="94">
        <v>0.57708333333333328</v>
      </c>
      <c r="F12" s="93">
        <v>43250</v>
      </c>
      <c r="G12" s="94">
        <v>0.875</v>
      </c>
      <c r="H12" s="91">
        <v>40</v>
      </c>
      <c r="I12" s="91"/>
      <c r="J12" s="13">
        <f t="shared" ref="J12:J43" si="44">IF(HP7=0,0,+HV7+HX7+HZ7)</f>
        <v>8</v>
      </c>
      <c r="K12" s="13"/>
      <c r="L12" s="95">
        <v>43243</v>
      </c>
      <c r="M12" s="15">
        <f>IF(H12&lt;&gt;40,(15*1)*J12,((15*1)*J12)*2)*1</f>
        <v>240</v>
      </c>
      <c r="N12" s="38">
        <f>FX6</f>
        <v>47.74</v>
      </c>
      <c r="O12" s="15">
        <f t="shared" ref="O12:O43" si="45">HD6</f>
        <v>900</v>
      </c>
      <c r="P12" s="15" t="str">
        <f t="shared" ref="P12:P43" si="46">B12</f>
        <v>MWMU6429831</v>
      </c>
      <c r="Q12" s="97">
        <v>965064887</v>
      </c>
      <c r="R12" s="23" t="s">
        <v>90</v>
      </c>
      <c r="S12" s="29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FB12" s="100"/>
      <c r="FC12" s="100"/>
      <c r="FD12" s="100"/>
      <c r="FE12" s="115">
        <f t="shared" si="0"/>
        <v>0</v>
      </c>
      <c r="FF12" s="116">
        <v>0</v>
      </c>
      <c r="FG12" s="117">
        <f t="shared" si="1"/>
        <v>0</v>
      </c>
      <c r="FH12" s="117">
        <f t="shared" si="2"/>
        <v>0</v>
      </c>
      <c r="FI12" s="118">
        <f t="shared" si="3"/>
        <v>0</v>
      </c>
      <c r="FJ12" s="119">
        <f t="shared" si="4"/>
        <v>0</v>
      </c>
      <c r="FK12" s="116">
        <f t="shared" si="5"/>
        <v>0</v>
      </c>
      <c r="FL12" s="120">
        <f t="shared" si="6"/>
        <v>0</v>
      </c>
      <c r="FM12" s="121">
        <f t="shared" si="7"/>
        <v>-10</v>
      </c>
      <c r="FN12" s="122">
        <f t="shared" si="8"/>
        <v>-15</v>
      </c>
      <c r="FO12" s="123">
        <f t="shared" si="9"/>
        <v>0</v>
      </c>
      <c r="FP12" s="123">
        <f t="shared" si="10"/>
        <v>0</v>
      </c>
      <c r="FQ12" s="124">
        <f t="shared" si="11"/>
        <v>0</v>
      </c>
      <c r="FR12" s="123">
        <v>11.25</v>
      </c>
      <c r="FS12" s="125">
        <v>15</v>
      </c>
      <c r="FT12" s="125">
        <v>22.5</v>
      </c>
      <c r="FU12" s="104" t="str">
        <f t="shared" si="12"/>
        <v>wrong size</v>
      </c>
      <c r="FV12" s="104" t="str">
        <f t="shared" si="13"/>
        <v>wrong size</v>
      </c>
      <c r="FW12" s="104" t="str">
        <f t="shared" si="14"/>
        <v>wrong size</v>
      </c>
      <c r="FX12" s="126">
        <f t="shared" si="15"/>
        <v>0</v>
      </c>
      <c r="FY12" s="127" t="b">
        <f t="shared" si="16"/>
        <v>0</v>
      </c>
      <c r="FZ12" s="100"/>
      <c r="GA12" s="100"/>
      <c r="GB12" s="100"/>
      <c r="GC12" s="100"/>
      <c r="GD12" s="100"/>
      <c r="GE12" s="100"/>
      <c r="GF12" s="115">
        <f t="shared" si="17"/>
        <v>44079</v>
      </c>
      <c r="GG12" s="116">
        <f t="shared" si="18"/>
        <v>0</v>
      </c>
      <c r="GH12" s="117">
        <f t="shared" si="19"/>
        <v>44079</v>
      </c>
      <c r="GI12" s="117">
        <f t="shared" si="20"/>
        <v>44079</v>
      </c>
      <c r="GJ12" s="118">
        <f t="shared" si="21"/>
        <v>0</v>
      </c>
      <c r="GK12" s="119">
        <f t="shared" si="22"/>
        <v>-44078</v>
      </c>
      <c r="GL12" s="116">
        <f t="shared" si="23"/>
        <v>0</v>
      </c>
      <c r="GM12" s="120">
        <f t="shared" si="24"/>
        <v>-44078</v>
      </c>
      <c r="GN12" s="121">
        <f t="shared" si="25"/>
        <v>-44085</v>
      </c>
      <c r="GO12" s="121">
        <f t="shared" si="26"/>
        <v>-44092</v>
      </c>
      <c r="GP12" s="122">
        <f t="shared" si="27"/>
        <v>-44099</v>
      </c>
      <c r="GQ12" s="123">
        <f t="shared" si="28"/>
        <v>0</v>
      </c>
      <c r="GR12" s="123">
        <f t="shared" si="29"/>
        <v>0</v>
      </c>
      <c r="GS12" s="123">
        <f t="shared" si="30"/>
        <v>0</v>
      </c>
      <c r="GT12" s="124">
        <f t="shared" si="31"/>
        <v>0</v>
      </c>
      <c r="GU12" s="103">
        <v>75</v>
      </c>
      <c r="GV12" s="103">
        <v>106</v>
      </c>
      <c r="GW12" s="103">
        <v>144</v>
      </c>
      <c r="GX12" s="103">
        <v>144</v>
      </c>
      <c r="GY12" s="123">
        <f t="shared" si="32"/>
        <v>0</v>
      </c>
      <c r="GZ12" s="125">
        <f t="shared" si="33"/>
        <v>0</v>
      </c>
      <c r="HA12" s="125">
        <f t="shared" si="34"/>
        <v>0</v>
      </c>
      <c r="HB12" s="127">
        <f t="shared" si="35"/>
        <v>0</v>
      </c>
      <c r="HC12" s="126">
        <f t="shared" si="36"/>
        <v>0</v>
      </c>
      <c r="HD12" s="127" t="b">
        <f t="shared" si="37"/>
        <v>0</v>
      </c>
      <c r="HE12" s="100"/>
      <c r="HF12" s="100"/>
      <c r="HG12" s="100"/>
      <c r="HH12" s="100"/>
      <c r="HI12" s="100"/>
      <c r="HJ12" s="100"/>
      <c r="HK12" s="100"/>
      <c r="HL12" s="100"/>
      <c r="HM12" s="105" t="s">
        <v>15</v>
      </c>
      <c r="HN12" s="101"/>
      <c r="HO12" s="105" t="s">
        <v>19</v>
      </c>
      <c r="HP12" s="101">
        <f t="shared" si="38"/>
        <v>1</v>
      </c>
      <c r="HQ12" s="105" t="s">
        <v>19</v>
      </c>
      <c r="HR12" s="101"/>
      <c r="HS12" s="101" t="str">
        <f t="shared" si="43"/>
        <v/>
      </c>
      <c r="HT12" s="101"/>
      <c r="HU12" s="105" t="s">
        <v>19</v>
      </c>
      <c r="HV12" s="101">
        <f t="shared" si="39"/>
        <v>-3</v>
      </c>
      <c r="HW12" s="105" t="s">
        <v>19</v>
      </c>
      <c r="HX12" s="101">
        <f t="shared" si="40"/>
        <v>4</v>
      </c>
      <c r="HY12" s="105" t="s">
        <v>19</v>
      </c>
      <c r="HZ12" s="101">
        <f t="shared" si="41"/>
        <v>0</v>
      </c>
      <c r="IA12" s="105" t="s">
        <v>19</v>
      </c>
      <c r="IB12" s="101"/>
      <c r="IC12" s="101"/>
      <c r="ID12" s="101"/>
      <c r="IE12" s="101"/>
      <c r="IF12" s="101"/>
      <c r="IG12" s="101"/>
      <c r="IH12" s="101"/>
      <c r="II12" s="101"/>
      <c r="IJ12" s="106" t="s">
        <v>19</v>
      </c>
      <c r="IK12" s="128">
        <f t="shared" si="42"/>
        <v>35489</v>
      </c>
      <c r="IL12" s="106" t="s">
        <v>19</v>
      </c>
      <c r="IM12" s="100"/>
      <c r="IN12" s="100"/>
      <c r="IO12" s="100"/>
    </row>
    <row r="13" spans="1:249" s="98" customFormat="1" ht="18" hidden="1" thickBot="1" x14ac:dyDescent="0.35">
      <c r="A13" s="45"/>
      <c r="B13" s="92" t="s">
        <v>96</v>
      </c>
      <c r="C13" s="50"/>
      <c r="D13" s="93">
        <v>43733</v>
      </c>
      <c r="E13" s="94">
        <v>0.66180555555555554</v>
      </c>
      <c r="F13" s="93">
        <v>43739</v>
      </c>
      <c r="G13" s="94">
        <v>0.80763888888888891</v>
      </c>
      <c r="H13" s="91">
        <v>20</v>
      </c>
      <c r="I13" s="91"/>
      <c r="J13" s="13">
        <f t="shared" si="44"/>
        <v>19</v>
      </c>
      <c r="K13" s="13"/>
      <c r="L13" s="95">
        <v>43733</v>
      </c>
      <c r="M13" s="15">
        <f t="shared" ref="M13:M44" si="47">IF(H13&lt;&gt;40,$GZ$2*J13,(($HA$2*1)*J13))*1</f>
        <v>348.65000000000003</v>
      </c>
      <c r="N13" s="38">
        <f>FX7</f>
        <v>71.28</v>
      </c>
      <c r="O13" s="15">
        <f t="shared" si="45"/>
        <v>75</v>
      </c>
      <c r="P13" s="15" t="str">
        <f t="shared" si="46"/>
        <v>MWCU5725090</v>
      </c>
      <c r="Q13" s="138">
        <v>969599035</v>
      </c>
      <c r="R13" s="92" t="s">
        <v>98</v>
      </c>
      <c r="S13" s="29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FB13" s="100"/>
      <c r="FC13" s="100"/>
      <c r="FD13" s="100"/>
      <c r="FE13" s="115">
        <f t="shared" si="0"/>
        <v>0</v>
      </c>
      <c r="FF13" s="116">
        <v>0</v>
      </c>
      <c r="FG13" s="117">
        <f t="shared" si="1"/>
        <v>0</v>
      </c>
      <c r="FH13" s="117">
        <f t="shared" si="2"/>
        <v>0</v>
      </c>
      <c r="FI13" s="118">
        <f t="shared" si="3"/>
        <v>0</v>
      </c>
      <c r="FJ13" s="119">
        <f t="shared" si="4"/>
        <v>0</v>
      </c>
      <c r="FK13" s="116">
        <f t="shared" si="5"/>
        <v>0</v>
      </c>
      <c r="FL13" s="120">
        <f t="shared" si="6"/>
        <v>0</v>
      </c>
      <c r="FM13" s="121">
        <f t="shared" si="7"/>
        <v>-10</v>
      </c>
      <c r="FN13" s="122">
        <f t="shared" si="8"/>
        <v>-15</v>
      </c>
      <c r="FO13" s="123">
        <f t="shared" si="9"/>
        <v>0</v>
      </c>
      <c r="FP13" s="123">
        <f t="shared" si="10"/>
        <v>0</v>
      </c>
      <c r="FQ13" s="124">
        <f t="shared" si="11"/>
        <v>0</v>
      </c>
      <c r="FR13" s="123">
        <v>11.25</v>
      </c>
      <c r="FS13" s="125">
        <v>15</v>
      </c>
      <c r="FT13" s="125">
        <v>22.5</v>
      </c>
      <c r="FU13" s="104" t="str">
        <f t="shared" si="12"/>
        <v>wrong size</v>
      </c>
      <c r="FV13" s="104" t="str">
        <f t="shared" si="13"/>
        <v>wrong size</v>
      </c>
      <c r="FW13" s="104" t="str">
        <f t="shared" si="14"/>
        <v>wrong size</v>
      </c>
      <c r="FX13" s="126">
        <f t="shared" si="15"/>
        <v>0</v>
      </c>
      <c r="FY13" s="127" t="b">
        <f t="shared" si="16"/>
        <v>0</v>
      </c>
      <c r="FZ13" s="100"/>
      <c r="GA13" s="100"/>
      <c r="GB13" s="100"/>
      <c r="GC13" s="100"/>
      <c r="GD13" s="100"/>
      <c r="GE13" s="100"/>
      <c r="GF13" s="115">
        <f t="shared" si="17"/>
        <v>0</v>
      </c>
      <c r="GG13" s="116">
        <f t="shared" si="18"/>
        <v>0</v>
      </c>
      <c r="GH13" s="117">
        <f t="shared" si="19"/>
        <v>0</v>
      </c>
      <c r="GI13" s="117">
        <f t="shared" si="20"/>
        <v>0</v>
      </c>
      <c r="GJ13" s="118">
        <f t="shared" si="21"/>
        <v>0</v>
      </c>
      <c r="GK13" s="119">
        <f t="shared" si="22"/>
        <v>1</v>
      </c>
      <c r="GL13" s="116">
        <f t="shared" si="23"/>
        <v>0</v>
      </c>
      <c r="GM13" s="120">
        <f t="shared" si="24"/>
        <v>1</v>
      </c>
      <c r="GN13" s="121">
        <f t="shared" si="25"/>
        <v>-6</v>
      </c>
      <c r="GO13" s="121">
        <f t="shared" si="26"/>
        <v>-13</v>
      </c>
      <c r="GP13" s="122">
        <f t="shared" si="27"/>
        <v>-20</v>
      </c>
      <c r="GQ13" s="123">
        <f t="shared" si="28"/>
        <v>1</v>
      </c>
      <c r="GR13" s="123">
        <f t="shared" si="29"/>
        <v>0</v>
      </c>
      <c r="GS13" s="123">
        <f t="shared" si="30"/>
        <v>0</v>
      </c>
      <c r="GT13" s="124">
        <f t="shared" si="31"/>
        <v>0</v>
      </c>
      <c r="GU13" s="103">
        <v>75</v>
      </c>
      <c r="GV13" s="103">
        <v>106</v>
      </c>
      <c r="GW13" s="103">
        <v>144</v>
      </c>
      <c r="GX13" s="103">
        <v>144</v>
      </c>
      <c r="GY13" s="123">
        <f t="shared" si="32"/>
        <v>75</v>
      </c>
      <c r="GZ13" s="125">
        <f t="shared" si="33"/>
        <v>0</v>
      </c>
      <c r="HA13" s="125">
        <f t="shared" si="34"/>
        <v>0</v>
      </c>
      <c r="HB13" s="127">
        <f t="shared" si="35"/>
        <v>0</v>
      </c>
      <c r="HC13" s="126">
        <f t="shared" si="36"/>
        <v>75</v>
      </c>
      <c r="HD13" s="127" t="b">
        <f t="shared" si="37"/>
        <v>0</v>
      </c>
      <c r="HE13" s="100"/>
      <c r="HF13" s="100"/>
      <c r="HG13" s="100"/>
      <c r="HH13" s="100"/>
      <c r="HI13" s="100"/>
      <c r="HJ13" s="100"/>
      <c r="HK13" s="100"/>
      <c r="HL13" s="100"/>
      <c r="HM13" s="105" t="s">
        <v>15</v>
      </c>
      <c r="HN13" s="101"/>
      <c r="HO13" s="105" t="s">
        <v>19</v>
      </c>
      <c r="HP13" s="101">
        <f t="shared" si="38"/>
        <v>1</v>
      </c>
      <c r="HQ13" s="105" t="s">
        <v>19</v>
      </c>
      <c r="HR13" s="101"/>
      <c r="HS13" s="101" t="str">
        <f t="shared" si="43"/>
        <v/>
      </c>
      <c r="HT13" s="101"/>
      <c r="HU13" s="105" t="s">
        <v>19</v>
      </c>
      <c r="HV13" s="101">
        <f t="shared" si="39"/>
        <v>-3</v>
      </c>
      <c r="HW13" s="105" t="s">
        <v>19</v>
      </c>
      <c r="HX13" s="101">
        <f t="shared" si="40"/>
        <v>4</v>
      </c>
      <c r="HY13" s="105" t="s">
        <v>19</v>
      </c>
      <c r="HZ13" s="101">
        <f t="shared" si="41"/>
        <v>0</v>
      </c>
      <c r="IA13" s="105" t="s">
        <v>19</v>
      </c>
      <c r="IB13" s="101"/>
      <c r="IC13" s="101"/>
      <c r="ID13" s="101"/>
      <c r="IE13" s="101"/>
      <c r="IF13" s="101"/>
      <c r="IG13" s="101"/>
      <c r="IH13" s="101"/>
      <c r="II13" s="101"/>
      <c r="IJ13" s="106" t="s">
        <v>19</v>
      </c>
      <c r="IK13" s="128">
        <f t="shared" si="42"/>
        <v>35489</v>
      </c>
      <c r="IL13" s="106" t="s">
        <v>19</v>
      </c>
      <c r="IM13" s="100"/>
      <c r="IN13" s="100"/>
      <c r="IO13" s="100"/>
    </row>
    <row r="14" spans="1:249" s="98" customFormat="1" ht="18" hidden="1" thickBot="1" x14ac:dyDescent="0.35">
      <c r="A14" s="45"/>
      <c r="B14" s="92" t="s">
        <v>97</v>
      </c>
      <c r="C14" s="50"/>
      <c r="D14" s="93">
        <v>43732</v>
      </c>
      <c r="E14" s="94">
        <v>0.41388888888888892</v>
      </c>
      <c r="F14" s="93">
        <v>43739</v>
      </c>
      <c r="G14" s="94">
        <v>0.83124999999999993</v>
      </c>
      <c r="H14" s="91">
        <v>40</v>
      </c>
      <c r="I14" s="91"/>
      <c r="J14" s="13">
        <f t="shared" si="44"/>
        <v>23</v>
      </c>
      <c r="K14" s="13"/>
      <c r="L14" s="95">
        <v>43726</v>
      </c>
      <c r="M14" s="15">
        <f t="shared" si="47"/>
        <v>844.1</v>
      </c>
      <c r="N14" s="38">
        <f>FX8</f>
        <v>238.70000000000002</v>
      </c>
      <c r="O14" s="15">
        <f t="shared" si="45"/>
        <v>1050</v>
      </c>
      <c r="P14" s="15" t="str">
        <f t="shared" si="46"/>
        <v>MNBU4044973</v>
      </c>
      <c r="Q14" s="138">
        <v>969611639</v>
      </c>
      <c r="R14" s="92" t="s">
        <v>98</v>
      </c>
      <c r="S14" s="29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FB14" s="100"/>
      <c r="FC14" s="100"/>
      <c r="FD14" s="100"/>
      <c r="FE14" s="115">
        <f t="shared" si="0"/>
        <v>0</v>
      </c>
      <c r="FF14" s="116">
        <v>0</v>
      </c>
      <c r="FG14" s="117">
        <f t="shared" si="1"/>
        <v>0</v>
      </c>
      <c r="FH14" s="117">
        <f t="shared" si="2"/>
        <v>0</v>
      </c>
      <c r="FI14" s="118">
        <f t="shared" si="3"/>
        <v>0</v>
      </c>
      <c r="FJ14" s="119">
        <f t="shared" si="4"/>
        <v>0</v>
      </c>
      <c r="FK14" s="116">
        <f t="shared" si="5"/>
        <v>0</v>
      </c>
      <c r="FL14" s="120">
        <f t="shared" si="6"/>
        <v>0</v>
      </c>
      <c r="FM14" s="121">
        <f t="shared" si="7"/>
        <v>-10</v>
      </c>
      <c r="FN14" s="122">
        <f t="shared" si="8"/>
        <v>-15</v>
      </c>
      <c r="FO14" s="123">
        <f t="shared" si="9"/>
        <v>0</v>
      </c>
      <c r="FP14" s="123">
        <f t="shared" si="10"/>
        <v>0</v>
      </c>
      <c r="FQ14" s="124">
        <f t="shared" si="11"/>
        <v>0</v>
      </c>
      <c r="FR14" s="123">
        <v>11.25</v>
      </c>
      <c r="FS14" s="125">
        <v>15</v>
      </c>
      <c r="FT14" s="125">
        <v>22.5</v>
      </c>
      <c r="FU14" s="104" t="str">
        <f t="shared" si="12"/>
        <v>wrong size</v>
      </c>
      <c r="FV14" s="104" t="str">
        <f t="shared" si="13"/>
        <v>wrong size</v>
      </c>
      <c r="FW14" s="104" t="str">
        <f t="shared" si="14"/>
        <v>wrong size</v>
      </c>
      <c r="FX14" s="126">
        <f t="shared" si="15"/>
        <v>0</v>
      </c>
      <c r="FY14" s="127" t="b">
        <f t="shared" si="16"/>
        <v>0</v>
      </c>
      <c r="FZ14" s="100"/>
      <c r="GA14" s="100"/>
      <c r="GB14" s="100"/>
      <c r="GC14" s="100"/>
      <c r="GD14" s="100"/>
      <c r="GE14" s="100"/>
      <c r="GF14" s="115">
        <f t="shared" si="17"/>
        <v>0</v>
      </c>
      <c r="GG14" s="116">
        <f t="shared" si="18"/>
        <v>0</v>
      </c>
      <c r="GH14" s="117">
        <f t="shared" si="19"/>
        <v>0</v>
      </c>
      <c r="GI14" s="117">
        <f t="shared" si="20"/>
        <v>0</v>
      </c>
      <c r="GJ14" s="118">
        <f t="shared" si="21"/>
        <v>0</v>
      </c>
      <c r="GK14" s="119">
        <f t="shared" si="22"/>
        <v>1</v>
      </c>
      <c r="GL14" s="116">
        <f t="shared" si="23"/>
        <v>0</v>
      </c>
      <c r="GM14" s="120">
        <f t="shared" si="24"/>
        <v>1</v>
      </c>
      <c r="GN14" s="121">
        <f t="shared" si="25"/>
        <v>-6</v>
      </c>
      <c r="GO14" s="121">
        <f t="shared" si="26"/>
        <v>-13</v>
      </c>
      <c r="GP14" s="122">
        <f t="shared" si="27"/>
        <v>-20</v>
      </c>
      <c r="GQ14" s="123">
        <f t="shared" si="28"/>
        <v>1</v>
      </c>
      <c r="GR14" s="123">
        <f t="shared" si="29"/>
        <v>0</v>
      </c>
      <c r="GS14" s="123">
        <f t="shared" si="30"/>
        <v>0</v>
      </c>
      <c r="GT14" s="124">
        <f t="shared" si="31"/>
        <v>0</v>
      </c>
      <c r="GU14" s="103">
        <v>75</v>
      </c>
      <c r="GV14" s="103">
        <v>106</v>
      </c>
      <c r="GW14" s="103">
        <v>144</v>
      </c>
      <c r="GX14" s="103">
        <v>144</v>
      </c>
      <c r="GY14" s="123">
        <f t="shared" si="32"/>
        <v>75</v>
      </c>
      <c r="GZ14" s="125">
        <f t="shared" si="33"/>
        <v>0</v>
      </c>
      <c r="HA14" s="125">
        <f t="shared" si="34"/>
        <v>0</v>
      </c>
      <c r="HB14" s="127">
        <f t="shared" si="35"/>
        <v>0</v>
      </c>
      <c r="HC14" s="126">
        <f t="shared" si="36"/>
        <v>75</v>
      </c>
      <c r="HD14" s="127" t="b">
        <f t="shared" si="37"/>
        <v>0</v>
      </c>
      <c r="HE14" s="100"/>
      <c r="HF14" s="100"/>
      <c r="HG14" s="100"/>
      <c r="HH14" s="100"/>
      <c r="HI14" s="100"/>
      <c r="HJ14" s="100"/>
      <c r="HK14" s="100"/>
      <c r="HL14" s="100"/>
      <c r="HM14" s="105" t="s">
        <v>15</v>
      </c>
      <c r="HN14" s="101"/>
      <c r="HO14" s="105" t="s">
        <v>19</v>
      </c>
      <c r="HP14" s="101">
        <f t="shared" si="38"/>
        <v>1</v>
      </c>
      <c r="HQ14" s="105" t="s">
        <v>19</v>
      </c>
      <c r="HR14" s="101"/>
      <c r="HS14" s="101" t="str">
        <f t="shared" si="43"/>
        <v/>
      </c>
      <c r="HT14" s="101"/>
      <c r="HU14" s="105" t="s">
        <v>19</v>
      </c>
      <c r="HV14" s="101">
        <f t="shared" si="39"/>
        <v>-3</v>
      </c>
      <c r="HW14" s="105" t="s">
        <v>19</v>
      </c>
      <c r="HX14" s="101">
        <f t="shared" si="40"/>
        <v>4</v>
      </c>
      <c r="HY14" s="105" t="s">
        <v>19</v>
      </c>
      <c r="HZ14" s="101">
        <f t="shared" si="41"/>
        <v>0</v>
      </c>
      <c r="IA14" s="105" t="s">
        <v>19</v>
      </c>
      <c r="IB14" s="101"/>
      <c r="IC14" s="101"/>
      <c r="ID14" s="101"/>
      <c r="IE14" s="101"/>
      <c r="IF14" s="101"/>
      <c r="IG14" s="101"/>
      <c r="IH14" s="101"/>
      <c r="II14" s="101"/>
      <c r="IJ14" s="106" t="s">
        <v>19</v>
      </c>
      <c r="IK14" s="128">
        <f t="shared" si="42"/>
        <v>35489</v>
      </c>
      <c r="IL14" s="106" t="s">
        <v>19</v>
      </c>
      <c r="IM14" s="100"/>
      <c r="IN14" s="100"/>
      <c r="IO14" s="100"/>
    </row>
    <row r="15" spans="1:249" s="153" customFormat="1" ht="18" thickBot="1" x14ac:dyDescent="0.35">
      <c r="A15" s="143"/>
      <c r="B15" s="144" t="str">
        <f>' Calculator'!B7</f>
        <v>abcd</v>
      </c>
      <c r="C15" s="145"/>
      <c r="D15" s="146">
        <f>' Calculator'!D7</f>
        <v>44305</v>
      </c>
      <c r="E15" s="146">
        <f>' Calculator'!E7</f>
        <v>0.40347222222222223</v>
      </c>
      <c r="F15" s="146">
        <f>' Calculator'!F7</f>
        <v>44306</v>
      </c>
      <c r="G15" s="146">
        <f>' Calculator'!G7</f>
        <v>0.47847222222222219</v>
      </c>
      <c r="H15" s="147">
        <f>' Calculator'!C7</f>
        <v>40</v>
      </c>
      <c r="I15" s="147"/>
      <c r="J15" s="148">
        <f t="shared" si="44"/>
        <v>4</v>
      </c>
      <c r="K15" s="148">
        <f t="shared" ref="K15:K46" si="48">(F15-D15)+1</f>
        <v>2</v>
      </c>
      <c r="L15" s="146">
        <v>44079</v>
      </c>
      <c r="M15" s="149">
        <f t="shared" si="47"/>
        <v>146.80000000000001</v>
      </c>
      <c r="N15" s="150">
        <f t="shared" ref="N15:N46" si="49">IF(H15=20,U15,V15)</f>
        <v>47.74</v>
      </c>
      <c r="O15" s="149">
        <f t="shared" si="45"/>
        <v>63878</v>
      </c>
      <c r="P15" s="149" t="str">
        <f t="shared" si="46"/>
        <v>abcd</v>
      </c>
      <c r="Q15" s="144">
        <v>911177349</v>
      </c>
      <c r="R15" s="144" t="s">
        <v>90</v>
      </c>
      <c r="S15" s="151"/>
      <c r="T15" s="152"/>
      <c r="U15" s="152">
        <f t="shared" ref="U15:U46" si="50">IF(K15&lt;10,K15*11.88,IF(K15&lt;16,(10*11.88)+(K15-10)*15.77,((10*11.88)+(5*15.77)+(K15-15)*23.87)))</f>
        <v>23.76</v>
      </c>
      <c r="V15" s="152">
        <f t="shared" ref="V15:V46" si="51">IF(K15&lt;10,K15*23.87,IF(K15&lt;16,(10*23.87)+(K15-10)*31.75,((10*23.87)+(5*31.75)+(K15-15)*47.52)))</f>
        <v>47.74</v>
      </c>
      <c r="W15" s="152"/>
      <c r="X15" s="152"/>
      <c r="Y15" s="152"/>
      <c r="Z15" s="152"/>
      <c r="AA15" s="152"/>
      <c r="AB15" s="152"/>
      <c r="AC15" s="152"/>
      <c r="AD15" s="152"/>
      <c r="AE15" s="152"/>
      <c r="AF15" s="152"/>
      <c r="AG15" s="152"/>
      <c r="AH15" s="152"/>
      <c r="AI15" s="152"/>
      <c r="AJ15" s="152"/>
      <c r="AK15" s="152"/>
      <c r="AL15" s="152"/>
      <c r="AM15" s="152"/>
      <c r="FB15" s="154"/>
      <c r="FC15" s="154"/>
      <c r="FD15" s="154"/>
      <c r="FE15" s="155">
        <f t="shared" si="0"/>
        <v>0</v>
      </c>
      <c r="FF15" s="156">
        <v>0</v>
      </c>
      <c r="FG15" s="157">
        <f t="shared" si="1"/>
        <v>0</v>
      </c>
      <c r="FH15" s="157">
        <f t="shared" si="2"/>
        <v>0</v>
      </c>
      <c r="FI15" s="158">
        <f t="shared" si="3"/>
        <v>0</v>
      </c>
      <c r="FJ15" s="159">
        <f t="shared" si="4"/>
        <v>0</v>
      </c>
      <c r="FK15" s="156">
        <f t="shared" si="5"/>
        <v>0</v>
      </c>
      <c r="FL15" s="160">
        <f t="shared" si="6"/>
        <v>0</v>
      </c>
      <c r="FM15" s="161">
        <f t="shared" si="7"/>
        <v>-10</v>
      </c>
      <c r="FN15" s="162">
        <f t="shared" si="8"/>
        <v>-15</v>
      </c>
      <c r="FO15" s="163">
        <f t="shared" si="9"/>
        <v>0</v>
      </c>
      <c r="FP15" s="163">
        <f t="shared" si="10"/>
        <v>0</v>
      </c>
      <c r="FQ15" s="164">
        <f t="shared" si="11"/>
        <v>0</v>
      </c>
      <c r="FR15" s="163">
        <v>11.25</v>
      </c>
      <c r="FS15" s="165">
        <v>15</v>
      </c>
      <c r="FT15" s="165">
        <v>22.5</v>
      </c>
      <c r="FU15" s="166" t="str">
        <f t="shared" si="12"/>
        <v>wrong size</v>
      </c>
      <c r="FV15" s="166" t="str">
        <f t="shared" si="13"/>
        <v>wrong size</v>
      </c>
      <c r="FW15" s="166" t="str">
        <f t="shared" si="14"/>
        <v>wrong size</v>
      </c>
      <c r="FX15" s="167">
        <f t="shared" si="15"/>
        <v>0</v>
      </c>
      <c r="FY15" s="168" t="b">
        <f t="shared" si="16"/>
        <v>0</v>
      </c>
      <c r="FZ15" s="154"/>
      <c r="GA15" s="154"/>
      <c r="GB15" s="154"/>
      <c r="GC15" s="154"/>
      <c r="GD15" s="154"/>
      <c r="GE15" s="154"/>
      <c r="GF15" s="155">
        <f t="shared" si="17"/>
        <v>0</v>
      </c>
      <c r="GG15" s="156">
        <f t="shared" si="18"/>
        <v>0</v>
      </c>
      <c r="GH15" s="157">
        <f t="shared" si="19"/>
        <v>0</v>
      </c>
      <c r="GI15" s="157">
        <f t="shared" si="20"/>
        <v>0</v>
      </c>
      <c r="GJ15" s="158">
        <f t="shared" si="21"/>
        <v>0</v>
      </c>
      <c r="GK15" s="159">
        <f t="shared" si="22"/>
        <v>1</v>
      </c>
      <c r="GL15" s="156">
        <f t="shared" si="23"/>
        <v>0</v>
      </c>
      <c r="GM15" s="160">
        <f t="shared" si="24"/>
        <v>1</v>
      </c>
      <c r="GN15" s="161">
        <f t="shared" si="25"/>
        <v>-6</v>
      </c>
      <c r="GO15" s="161">
        <f t="shared" si="26"/>
        <v>-13</v>
      </c>
      <c r="GP15" s="162">
        <f t="shared" si="27"/>
        <v>-20</v>
      </c>
      <c r="GQ15" s="163">
        <f t="shared" si="28"/>
        <v>1</v>
      </c>
      <c r="GR15" s="163">
        <f t="shared" si="29"/>
        <v>0</v>
      </c>
      <c r="GS15" s="163">
        <f t="shared" si="30"/>
        <v>0</v>
      </c>
      <c r="GT15" s="164">
        <f t="shared" si="31"/>
        <v>0</v>
      </c>
      <c r="GU15" s="169">
        <v>75</v>
      </c>
      <c r="GV15" s="169">
        <v>106</v>
      </c>
      <c r="GW15" s="169">
        <v>144</v>
      </c>
      <c r="GX15" s="169">
        <v>144</v>
      </c>
      <c r="GY15" s="163">
        <f t="shared" si="32"/>
        <v>75</v>
      </c>
      <c r="GZ15" s="165">
        <f t="shared" si="33"/>
        <v>0</v>
      </c>
      <c r="HA15" s="165">
        <f t="shared" si="34"/>
        <v>0</v>
      </c>
      <c r="HB15" s="168">
        <f t="shared" si="35"/>
        <v>0</v>
      </c>
      <c r="HC15" s="167">
        <f t="shared" si="36"/>
        <v>75</v>
      </c>
      <c r="HD15" s="168" t="b">
        <f t="shared" si="37"/>
        <v>0</v>
      </c>
      <c r="HE15" s="154"/>
      <c r="HF15" s="154"/>
      <c r="HG15" s="154"/>
      <c r="HH15" s="154"/>
      <c r="HI15" s="154"/>
      <c r="HJ15" s="154"/>
      <c r="HK15" s="154"/>
      <c r="HL15" s="154"/>
      <c r="HM15" s="170" t="s">
        <v>15</v>
      </c>
      <c r="HN15" s="171"/>
      <c r="HO15" s="170" t="s">
        <v>19</v>
      </c>
      <c r="HP15" s="171">
        <f t="shared" si="38"/>
        <v>1</v>
      </c>
      <c r="HQ15" s="170" t="s">
        <v>19</v>
      </c>
      <c r="HR15" s="171"/>
      <c r="HS15" s="171" t="str">
        <f t="shared" si="43"/>
        <v/>
      </c>
      <c r="HT15" s="171"/>
      <c r="HU15" s="170" t="s">
        <v>19</v>
      </c>
      <c r="HV15" s="171">
        <f t="shared" si="39"/>
        <v>-3</v>
      </c>
      <c r="HW15" s="170" t="s">
        <v>19</v>
      </c>
      <c r="HX15" s="171">
        <f t="shared" si="40"/>
        <v>4</v>
      </c>
      <c r="HY15" s="170" t="s">
        <v>19</v>
      </c>
      <c r="HZ15" s="171">
        <f t="shared" si="41"/>
        <v>0</v>
      </c>
      <c r="IA15" s="170" t="s">
        <v>19</v>
      </c>
      <c r="IB15" s="171"/>
      <c r="IC15" s="171"/>
      <c r="ID15" s="171"/>
      <c r="IE15" s="171"/>
      <c r="IF15" s="171"/>
      <c r="IG15" s="171"/>
      <c r="IH15" s="171"/>
      <c r="II15" s="171"/>
      <c r="IJ15" s="172" t="s">
        <v>19</v>
      </c>
      <c r="IK15" s="173">
        <f t="shared" si="42"/>
        <v>35489</v>
      </c>
      <c r="IL15" s="172" t="s">
        <v>19</v>
      </c>
      <c r="IM15" s="154"/>
      <c r="IN15" s="154"/>
      <c r="IO15" s="154"/>
    </row>
    <row r="16" spans="1:249" s="98" customFormat="1" ht="18" thickBot="1" x14ac:dyDescent="0.35">
      <c r="A16" s="45"/>
      <c r="B16" s="144" t="str">
        <f>' Calculator'!B8</f>
        <v>abcd</v>
      </c>
      <c r="C16" s="50"/>
      <c r="D16" s="146">
        <f>' Calculator'!D8</f>
        <v>44081</v>
      </c>
      <c r="E16" s="146">
        <f>' Calculator'!E8</f>
        <v>0.65555555555555556</v>
      </c>
      <c r="F16" s="146">
        <f>' Calculator'!F8</f>
        <v>44085</v>
      </c>
      <c r="G16" s="146">
        <f>' Calculator'!G8</f>
        <v>0.45833333333333331</v>
      </c>
      <c r="H16" s="147">
        <f>' Calculator'!C8</f>
        <v>20</v>
      </c>
      <c r="I16" s="91"/>
      <c r="J16" s="13">
        <f t="shared" si="44"/>
        <v>12</v>
      </c>
      <c r="K16" s="13">
        <f t="shared" si="48"/>
        <v>5</v>
      </c>
      <c r="L16" s="95">
        <v>44078</v>
      </c>
      <c r="M16" s="15">
        <f t="shared" si="47"/>
        <v>220.20000000000002</v>
      </c>
      <c r="N16" s="142">
        <f t="shared" si="49"/>
        <v>59.400000000000006</v>
      </c>
      <c r="O16" s="15">
        <f t="shared" si="45"/>
        <v>300</v>
      </c>
      <c r="P16" s="15" t="str">
        <f t="shared" si="46"/>
        <v>abcd</v>
      </c>
      <c r="Q16" s="92">
        <v>911181803</v>
      </c>
      <c r="R16" s="92" t="s">
        <v>103</v>
      </c>
      <c r="S16" s="29"/>
      <c r="T16" s="11"/>
      <c r="U16" s="11">
        <f t="shared" si="50"/>
        <v>59.400000000000006</v>
      </c>
      <c r="V16" s="11">
        <f t="shared" si="51"/>
        <v>119.35000000000001</v>
      </c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FB16" s="100"/>
      <c r="FC16" s="100"/>
      <c r="FD16" s="100"/>
      <c r="FE16" s="115">
        <f t="shared" si="0"/>
        <v>0</v>
      </c>
      <c r="FF16" s="116">
        <v>0</v>
      </c>
      <c r="FG16" s="117">
        <f t="shared" si="1"/>
        <v>0</v>
      </c>
      <c r="FH16" s="117">
        <f t="shared" si="2"/>
        <v>0</v>
      </c>
      <c r="FI16" s="118">
        <f t="shared" si="3"/>
        <v>0</v>
      </c>
      <c r="FJ16" s="119">
        <f t="shared" si="4"/>
        <v>0</v>
      </c>
      <c r="FK16" s="116">
        <f t="shared" si="5"/>
        <v>0</v>
      </c>
      <c r="FL16" s="120">
        <f t="shared" si="6"/>
        <v>0</v>
      </c>
      <c r="FM16" s="121">
        <f t="shared" si="7"/>
        <v>-10</v>
      </c>
      <c r="FN16" s="122">
        <f t="shared" si="8"/>
        <v>-15</v>
      </c>
      <c r="FO16" s="123">
        <f t="shared" si="9"/>
        <v>0</v>
      </c>
      <c r="FP16" s="123">
        <f t="shared" si="10"/>
        <v>0</v>
      </c>
      <c r="FQ16" s="124">
        <f t="shared" si="11"/>
        <v>0</v>
      </c>
      <c r="FR16" s="123">
        <v>11.25</v>
      </c>
      <c r="FS16" s="125">
        <v>15</v>
      </c>
      <c r="FT16" s="125">
        <v>22.5</v>
      </c>
      <c r="FU16" s="104" t="str">
        <f t="shared" si="12"/>
        <v>wrong size</v>
      </c>
      <c r="FV16" s="104" t="str">
        <f t="shared" si="13"/>
        <v>wrong size</v>
      </c>
      <c r="FW16" s="104" t="str">
        <f t="shared" si="14"/>
        <v>wrong size</v>
      </c>
      <c r="FX16" s="126">
        <f t="shared" si="15"/>
        <v>0</v>
      </c>
      <c r="FY16" s="127" t="b">
        <f t="shared" si="16"/>
        <v>0</v>
      </c>
      <c r="FZ16" s="100"/>
      <c r="GA16" s="100"/>
      <c r="GB16" s="100"/>
      <c r="GC16" s="100"/>
      <c r="GD16" s="100"/>
      <c r="GE16" s="100"/>
      <c r="GF16" s="115">
        <f t="shared" si="17"/>
        <v>0</v>
      </c>
      <c r="GG16" s="116">
        <f t="shared" si="18"/>
        <v>0</v>
      </c>
      <c r="GH16" s="117">
        <f t="shared" si="19"/>
        <v>0</v>
      </c>
      <c r="GI16" s="117">
        <f t="shared" si="20"/>
        <v>0</v>
      </c>
      <c r="GJ16" s="118">
        <f t="shared" si="21"/>
        <v>0</v>
      </c>
      <c r="GK16" s="119">
        <f t="shared" si="22"/>
        <v>1</v>
      </c>
      <c r="GL16" s="116">
        <f t="shared" si="23"/>
        <v>0</v>
      </c>
      <c r="GM16" s="120">
        <f t="shared" si="24"/>
        <v>1</v>
      </c>
      <c r="GN16" s="121">
        <f t="shared" si="25"/>
        <v>-6</v>
      </c>
      <c r="GO16" s="121">
        <f t="shared" si="26"/>
        <v>-13</v>
      </c>
      <c r="GP16" s="122">
        <f t="shared" si="27"/>
        <v>-20</v>
      </c>
      <c r="GQ16" s="123">
        <f t="shared" si="28"/>
        <v>1</v>
      </c>
      <c r="GR16" s="123">
        <f t="shared" si="29"/>
        <v>0</v>
      </c>
      <c r="GS16" s="123">
        <f t="shared" si="30"/>
        <v>0</v>
      </c>
      <c r="GT16" s="124">
        <f t="shared" si="31"/>
        <v>0</v>
      </c>
      <c r="GU16" s="103">
        <v>75</v>
      </c>
      <c r="GV16" s="103">
        <v>106</v>
      </c>
      <c r="GW16" s="103">
        <v>144</v>
      </c>
      <c r="GX16" s="103">
        <v>144</v>
      </c>
      <c r="GY16" s="123">
        <f t="shared" si="32"/>
        <v>75</v>
      </c>
      <c r="GZ16" s="125">
        <f t="shared" si="33"/>
        <v>0</v>
      </c>
      <c r="HA16" s="125">
        <f t="shared" si="34"/>
        <v>0</v>
      </c>
      <c r="HB16" s="127">
        <f t="shared" si="35"/>
        <v>0</v>
      </c>
      <c r="HC16" s="126">
        <f t="shared" si="36"/>
        <v>75</v>
      </c>
      <c r="HD16" s="127" t="b">
        <f t="shared" si="37"/>
        <v>0</v>
      </c>
      <c r="HE16" s="100"/>
      <c r="HF16" s="100"/>
      <c r="HG16" s="100"/>
      <c r="HH16" s="100"/>
      <c r="HI16" s="100"/>
      <c r="HJ16" s="100"/>
      <c r="HK16" s="100"/>
      <c r="HL16" s="100"/>
      <c r="HM16" s="105" t="s">
        <v>15</v>
      </c>
      <c r="HN16" s="101"/>
      <c r="HO16" s="105" t="s">
        <v>19</v>
      </c>
      <c r="HP16" s="101">
        <f t="shared" si="38"/>
        <v>1</v>
      </c>
      <c r="HQ16" s="105" t="s">
        <v>19</v>
      </c>
      <c r="HR16" s="101"/>
      <c r="HS16" s="101" t="str">
        <f t="shared" si="43"/>
        <v/>
      </c>
      <c r="HT16" s="101"/>
      <c r="HU16" s="105" t="s">
        <v>19</v>
      </c>
      <c r="HV16" s="101">
        <f t="shared" si="39"/>
        <v>-3</v>
      </c>
      <c r="HW16" s="105" t="s">
        <v>19</v>
      </c>
      <c r="HX16" s="101">
        <f t="shared" si="40"/>
        <v>4</v>
      </c>
      <c r="HY16" s="105" t="s">
        <v>19</v>
      </c>
      <c r="HZ16" s="101">
        <f t="shared" si="41"/>
        <v>0</v>
      </c>
      <c r="IA16" s="105" t="s">
        <v>19</v>
      </c>
      <c r="IB16" s="101"/>
      <c r="IC16" s="101"/>
      <c r="ID16" s="101"/>
      <c r="IE16" s="101"/>
      <c r="IF16" s="101"/>
      <c r="IG16" s="101"/>
      <c r="IH16" s="101"/>
      <c r="II16" s="101"/>
      <c r="IJ16" s="106" t="s">
        <v>19</v>
      </c>
      <c r="IK16" s="128">
        <f t="shared" si="42"/>
        <v>35489</v>
      </c>
      <c r="IL16" s="106" t="s">
        <v>19</v>
      </c>
      <c r="IM16" s="100"/>
      <c r="IN16" s="100"/>
      <c r="IO16" s="100"/>
    </row>
    <row r="17" spans="1:249" s="98" customFormat="1" ht="18" thickBot="1" x14ac:dyDescent="0.35">
      <c r="A17" s="45"/>
      <c r="B17" s="144">
        <f>' Calculator'!B9</f>
        <v>0</v>
      </c>
      <c r="C17" s="50"/>
      <c r="D17" s="146">
        <f>' Calculator'!D9</f>
        <v>0</v>
      </c>
      <c r="E17" s="146">
        <f>' Calculator'!E9</f>
        <v>0</v>
      </c>
      <c r="F17" s="146">
        <f>' Calculator'!F9</f>
        <v>0</v>
      </c>
      <c r="G17" s="146">
        <f>' Calculator'!G9</f>
        <v>0</v>
      </c>
      <c r="H17" s="147">
        <f>' Calculator'!C9</f>
        <v>40</v>
      </c>
      <c r="I17" s="91"/>
      <c r="J17" s="13">
        <f t="shared" si="44"/>
        <v>1</v>
      </c>
      <c r="K17" s="13">
        <f t="shared" si="48"/>
        <v>1</v>
      </c>
      <c r="L17" s="95">
        <v>44082</v>
      </c>
      <c r="M17" s="15">
        <f t="shared" si="47"/>
        <v>36.700000000000003</v>
      </c>
      <c r="N17" s="142">
        <f t="shared" si="49"/>
        <v>23.87</v>
      </c>
      <c r="O17" s="15">
        <f t="shared" si="45"/>
        <v>0</v>
      </c>
      <c r="P17" s="15">
        <f t="shared" si="46"/>
        <v>0</v>
      </c>
      <c r="Q17" s="92">
        <v>911194817</v>
      </c>
      <c r="R17" s="92" t="s">
        <v>90</v>
      </c>
      <c r="S17" s="29"/>
      <c r="T17" s="11"/>
      <c r="U17" s="11">
        <f t="shared" si="50"/>
        <v>11.88</v>
      </c>
      <c r="V17" s="11">
        <f t="shared" si="51"/>
        <v>23.87</v>
      </c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FB17" s="100"/>
      <c r="FC17" s="100"/>
      <c r="FD17" s="100"/>
      <c r="FE17" s="115">
        <f t="shared" si="0"/>
        <v>0</v>
      </c>
      <c r="FF17" s="116">
        <v>0</v>
      </c>
      <c r="FG17" s="117">
        <f t="shared" si="1"/>
        <v>0</v>
      </c>
      <c r="FH17" s="117">
        <f t="shared" si="2"/>
        <v>0</v>
      </c>
      <c r="FI17" s="118">
        <f t="shared" si="3"/>
        <v>0</v>
      </c>
      <c r="FJ17" s="119">
        <f t="shared" si="4"/>
        <v>0</v>
      </c>
      <c r="FK17" s="116">
        <f t="shared" si="5"/>
        <v>0</v>
      </c>
      <c r="FL17" s="120">
        <f t="shared" si="6"/>
        <v>0</v>
      </c>
      <c r="FM17" s="121">
        <f t="shared" si="7"/>
        <v>-10</v>
      </c>
      <c r="FN17" s="122">
        <f t="shared" si="8"/>
        <v>-15</v>
      </c>
      <c r="FO17" s="123">
        <f t="shared" si="9"/>
        <v>0</v>
      </c>
      <c r="FP17" s="123">
        <f t="shared" si="10"/>
        <v>0</v>
      </c>
      <c r="FQ17" s="124">
        <f t="shared" si="11"/>
        <v>0</v>
      </c>
      <c r="FR17" s="123">
        <v>11.25</v>
      </c>
      <c r="FS17" s="125">
        <v>15</v>
      </c>
      <c r="FT17" s="125">
        <v>22.5</v>
      </c>
      <c r="FU17" s="104" t="str">
        <f t="shared" si="12"/>
        <v>wrong size</v>
      </c>
      <c r="FV17" s="104" t="str">
        <f t="shared" si="13"/>
        <v>wrong size</v>
      </c>
      <c r="FW17" s="104" t="str">
        <f t="shared" si="14"/>
        <v>wrong size</v>
      </c>
      <c r="FX17" s="126">
        <f t="shared" si="15"/>
        <v>0</v>
      </c>
      <c r="FY17" s="127" t="b">
        <f t="shared" si="16"/>
        <v>0</v>
      </c>
      <c r="FZ17" s="100"/>
      <c r="GA17" s="100"/>
      <c r="GB17" s="100"/>
      <c r="GC17" s="100"/>
      <c r="GD17" s="100"/>
      <c r="GE17" s="100"/>
      <c r="GF17" s="115">
        <f t="shared" si="17"/>
        <v>0</v>
      </c>
      <c r="GG17" s="116">
        <f t="shared" si="18"/>
        <v>0</v>
      </c>
      <c r="GH17" s="117">
        <f t="shared" si="19"/>
        <v>0</v>
      </c>
      <c r="GI17" s="117">
        <f t="shared" si="20"/>
        <v>0</v>
      </c>
      <c r="GJ17" s="118">
        <f t="shared" si="21"/>
        <v>0</v>
      </c>
      <c r="GK17" s="119">
        <f t="shared" si="22"/>
        <v>1</v>
      </c>
      <c r="GL17" s="116">
        <f t="shared" si="23"/>
        <v>0</v>
      </c>
      <c r="GM17" s="120">
        <f t="shared" si="24"/>
        <v>1</v>
      </c>
      <c r="GN17" s="121">
        <f t="shared" si="25"/>
        <v>-6</v>
      </c>
      <c r="GO17" s="121">
        <f t="shared" si="26"/>
        <v>-13</v>
      </c>
      <c r="GP17" s="122">
        <f t="shared" si="27"/>
        <v>-20</v>
      </c>
      <c r="GQ17" s="123">
        <f t="shared" si="28"/>
        <v>1</v>
      </c>
      <c r="GR17" s="123">
        <f t="shared" si="29"/>
        <v>0</v>
      </c>
      <c r="GS17" s="123">
        <f t="shared" si="30"/>
        <v>0</v>
      </c>
      <c r="GT17" s="124">
        <f t="shared" si="31"/>
        <v>0</v>
      </c>
      <c r="GU17" s="103">
        <v>75</v>
      </c>
      <c r="GV17" s="103">
        <v>106</v>
      </c>
      <c r="GW17" s="103">
        <v>144</v>
      </c>
      <c r="GX17" s="103">
        <v>144</v>
      </c>
      <c r="GY17" s="123">
        <f t="shared" si="32"/>
        <v>75</v>
      </c>
      <c r="GZ17" s="125">
        <f t="shared" si="33"/>
        <v>0</v>
      </c>
      <c r="HA17" s="125">
        <f t="shared" si="34"/>
        <v>0</v>
      </c>
      <c r="HB17" s="127">
        <f t="shared" si="35"/>
        <v>0</v>
      </c>
      <c r="HC17" s="126">
        <f t="shared" si="36"/>
        <v>75</v>
      </c>
      <c r="HD17" s="127" t="b">
        <f t="shared" si="37"/>
        <v>0</v>
      </c>
      <c r="HE17" s="100"/>
      <c r="HF17" s="100"/>
      <c r="HG17" s="100"/>
      <c r="HH17" s="100"/>
      <c r="HI17" s="100"/>
      <c r="HJ17" s="100"/>
      <c r="HK17" s="100"/>
      <c r="HL17" s="100"/>
      <c r="HM17" s="105" t="s">
        <v>15</v>
      </c>
      <c r="HN17" s="101"/>
      <c r="HO17" s="105" t="s">
        <v>19</v>
      </c>
      <c r="HP17" s="101">
        <f t="shared" si="38"/>
        <v>1</v>
      </c>
      <c r="HQ17" s="105" t="s">
        <v>19</v>
      </c>
      <c r="HR17" s="101"/>
      <c r="HS17" s="139" t="str">
        <f t="shared" si="43"/>
        <v/>
      </c>
      <c r="HT17" s="101"/>
      <c r="HU17" s="105" t="s">
        <v>19</v>
      </c>
      <c r="HV17" s="101">
        <f t="shared" si="39"/>
        <v>-3</v>
      </c>
      <c r="HW17" s="105" t="s">
        <v>19</v>
      </c>
      <c r="HX17" s="101">
        <f t="shared" si="40"/>
        <v>4</v>
      </c>
      <c r="HY17" s="105" t="s">
        <v>19</v>
      </c>
      <c r="HZ17" s="101">
        <f t="shared" si="41"/>
        <v>0</v>
      </c>
      <c r="IA17" s="105" t="s">
        <v>19</v>
      </c>
      <c r="IB17" s="101"/>
      <c r="IC17" s="101"/>
      <c r="ID17" s="101"/>
      <c r="IE17" s="101"/>
      <c r="IF17" s="101"/>
      <c r="IG17" s="101"/>
      <c r="IH17" s="101"/>
      <c r="II17" s="101"/>
      <c r="IJ17" s="106" t="s">
        <v>19</v>
      </c>
      <c r="IK17" s="128">
        <f t="shared" si="42"/>
        <v>35489</v>
      </c>
      <c r="IL17" s="106" t="s">
        <v>19</v>
      </c>
      <c r="IM17" s="100"/>
      <c r="IN17" s="100"/>
      <c r="IO17" s="100"/>
    </row>
    <row r="18" spans="1:249" s="153" customFormat="1" ht="18" thickBot="1" x14ac:dyDescent="0.35">
      <c r="A18" s="143"/>
      <c r="B18" s="144">
        <f>' Calculator'!B10</f>
        <v>0</v>
      </c>
      <c r="C18" s="145"/>
      <c r="D18" s="146">
        <f>' Calculator'!D10</f>
        <v>0</v>
      </c>
      <c r="E18" s="146">
        <f>' Calculator'!E10</f>
        <v>0</v>
      </c>
      <c r="F18" s="146">
        <f>' Calculator'!F10</f>
        <v>0</v>
      </c>
      <c r="G18" s="146">
        <f>' Calculator'!G10</f>
        <v>0</v>
      </c>
      <c r="H18" s="147">
        <f>' Calculator'!C10</f>
        <v>0</v>
      </c>
      <c r="I18" s="147"/>
      <c r="J18" s="148">
        <f t="shared" si="44"/>
        <v>1</v>
      </c>
      <c r="K18" s="148">
        <f t="shared" si="48"/>
        <v>1</v>
      </c>
      <c r="L18" s="146">
        <v>44079</v>
      </c>
      <c r="M18" s="149">
        <f t="shared" si="47"/>
        <v>18.350000000000001</v>
      </c>
      <c r="N18" s="150">
        <f t="shared" si="49"/>
        <v>23.87</v>
      </c>
      <c r="O18" s="149" t="b">
        <f t="shared" si="45"/>
        <v>0</v>
      </c>
      <c r="P18" s="149">
        <f t="shared" si="46"/>
        <v>0</v>
      </c>
      <c r="Q18" s="174"/>
      <c r="R18" s="144"/>
      <c r="S18" s="151"/>
      <c r="T18" s="152"/>
      <c r="U18" s="152">
        <f t="shared" si="50"/>
        <v>11.88</v>
      </c>
      <c r="V18" s="152">
        <f t="shared" si="51"/>
        <v>23.87</v>
      </c>
      <c r="X18" s="152"/>
      <c r="Y18" s="152"/>
      <c r="Z18" s="152"/>
      <c r="AA18" s="152"/>
      <c r="AB18" s="152"/>
      <c r="AC18" s="152"/>
      <c r="AD18" s="152"/>
      <c r="AE18" s="152"/>
      <c r="AF18" s="152"/>
      <c r="AG18" s="152"/>
      <c r="AH18" s="152"/>
      <c r="AI18" s="152"/>
      <c r="AJ18" s="152"/>
      <c r="AK18" s="152"/>
      <c r="AL18" s="152"/>
      <c r="AM18" s="152"/>
      <c r="FB18" s="154"/>
      <c r="FC18" s="154"/>
      <c r="FD18" s="154"/>
      <c r="FE18" s="155">
        <f t="shared" si="0"/>
        <v>0</v>
      </c>
      <c r="FF18" s="156">
        <v>0</v>
      </c>
      <c r="FG18" s="157">
        <f t="shared" si="1"/>
        <v>0</v>
      </c>
      <c r="FH18" s="157">
        <f t="shared" si="2"/>
        <v>0</v>
      </c>
      <c r="FI18" s="158">
        <f t="shared" si="3"/>
        <v>0</v>
      </c>
      <c r="FJ18" s="159">
        <f t="shared" si="4"/>
        <v>0</v>
      </c>
      <c r="FK18" s="156">
        <f t="shared" si="5"/>
        <v>0</v>
      </c>
      <c r="FL18" s="160">
        <f t="shared" si="6"/>
        <v>0</v>
      </c>
      <c r="FM18" s="161">
        <f t="shared" si="7"/>
        <v>-10</v>
      </c>
      <c r="FN18" s="162">
        <f t="shared" si="8"/>
        <v>-15</v>
      </c>
      <c r="FO18" s="163">
        <f t="shared" si="9"/>
        <v>0</v>
      </c>
      <c r="FP18" s="163">
        <f t="shared" si="10"/>
        <v>0</v>
      </c>
      <c r="FQ18" s="164">
        <f t="shared" si="11"/>
        <v>0</v>
      </c>
      <c r="FR18" s="163">
        <v>11.25</v>
      </c>
      <c r="FS18" s="165">
        <v>15</v>
      </c>
      <c r="FT18" s="165">
        <v>22.5</v>
      </c>
      <c r="FU18" s="166" t="str">
        <f t="shared" si="12"/>
        <v>wrong size</v>
      </c>
      <c r="FV18" s="166" t="str">
        <f t="shared" si="13"/>
        <v>wrong size</v>
      </c>
      <c r="FW18" s="166" t="str">
        <f t="shared" si="14"/>
        <v>wrong size</v>
      </c>
      <c r="FX18" s="167">
        <f t="shared" si="15"/>
        <v>0</v>
      </c>
      <c r="FY18" s="168" t="b">
        <f t="shared" si="16"/>
        <v>0</v>
      </c>
      <c r="FZ18" s="154"/>
      <c r="GA18" s="154"/>
      <c r="GB18" s="154"/>
      <c r="GC18" s="154"/>
      <c r="GD18" s="154"/>
      <c r="GE18" s="154"/>
      <c r="GF18" s="155">
        <f t="shared" si="17"/>
        <v>0</v>
      </c>
      <c r="GG18" s="156">
        <f t="shared" si="18"/>
        <v>0</v>
      </c>
      <c r="GH18" s="157">
        <f t="shared" si="19"/>
        <v>0</v>
      </c>
      <c r="GI18" s="157">
        <f t="shared" si="20"/>
        <v>0</v>
      </c>
      <c r="GJ18" s="158">
        <f t="shared" si="21"/>
        <v>0</v>
      </c>
      <c r="GK18" s="159">
        <f t="shared" si="22"/>
        <v>1</v>
      </c>
      <c r="GL18" s="156">
        <f t="shared" si="23"/>
        <v>0</v>
      </c>
      <c r="GM18" s="160">
        <f t="shared" si="24"/>
        <v>1</v>
      </c>
      <c r="GN18" s="161">
        <f t="shared" si="25"/>
        <v>-6</v>
      </c>
      <c r="GO18" s="161">
        <f t="shared" si="26"/>
        <v>-13</v>
      </c>
      <c r="GP18" s="162">
        <f t="shared" si="27"/>
        <v>-20</v>
      </c>
      <c r="GQ18" s="163">
        <f t="shared" si="28"/>
        <v>1</v>
      </c>
      <c r="GR18" s="163">
        <f t="shared" si="29"/>
        <v>0</v>
      </c>
      <c r="GS18" s="163">
        <f t="shared" si="30"/>
        <v>0</v>
      </c>
      <c r="GT18" s="164">
        <f t="shared" si="31"/>
        <v>0</v>
      </c>
      <c r="GU18" s="169">
        <v>75</v>
      </c>
      <c r="GV18" s="169">
        <v>106</v>
      </c>
      <c r="GW18" s="169">
        <v>144</v>
      </c>
      <c r="GX18" s="169">
        <v>144</v>
      </c>
      <c r="GY18" s="163">
        <f t="shared" si="32"/>
        <v>75</v>
      </c>
      <c r="GZ18" s="165">
        <f t="shared" si="33"/>
        <v>0</v>
      </c>
      <c r="HA18" s="165">
        <f t="shared" si="34"/>
        <v>0</v>
      </c>
      <c r="HB18" s="168">
        <f t="shared" si="35"/>
        <v>0</v>
      </c>
      <c r="HC18" s="167">
        <f t="shared" si="36"/>
        <v>75</v>
      </c>
      <c r="HD18" s="168" t="b">
        <f t="shared" si="37"/>
        <v>0</v>
      </c>
      <c r="HE18" s="154"/>
      <c r="HF18" s="154"/>
      <c r="HG18" s="154"/>
      <c r="HH18" s="154"/>
      <c r="HI18" s="154"/>
      <c r="HJ18" s="154"/>
      <c r="HK18" s="154"/>
      <c r="HL18" s="154"/>
      <c r="HM18" s="170" t="s">
        <v>15</v>
      </c>
      <c r="HN18" s="171"/>
      <c r="HO18" s="170" t="s">
        <v>19</v>
      </c>
      <c r="HP18" s="171">
        <f t="shared" si="38"/>
        <v>1</v>
      </c>
      <c r="HQ18" s="170" t="s">
        <v>19</v>
      </c>
      <c r="HR18" s="171"/>
      <c r="HS18" s="171" t="str">
        <f t="shared" si="43"/>
        <v/>
      </c>
      <c r="HT18" s="171"/>
      <c r="HU18" s="170" t="s">
        <v>19</v>
      </c>
      <c r="HV18" s="171">
        <f t="shared" si="39"/>
        <v>-3</v>
      </c>
      <c r="HW18" s="170" t="s">
        <v>19</v>
      </c>
      <c r="HX18" s="171">
        <f t="shared" si="40"/>
        <v>4</v>
      </c>
      <c r="HY18" s="170" t="s">
        <v>19</v>
      </c>
      <c r="HZ18" s="171">
        <f t="shared" si="41"/>
        <v>0</v>
      </c>
      <c r="IA18" s="170" t="s">
        <v>19</v>
      </c>
      <c r="IB18" s="171"/>
      <c r="IC18" s="171"/>
      <c r="ID18" s="171"/>
      <c r="IE18" s="171"/>
      <c r="IF18" s="171"/>
      <c r="IG18" s="171"/>
      <c r="IH18" s="171"/>
      <c r="II18" s="171"/>
      <c r="IJ18" s="172" t="s">
        <v>19</v>
      </c>
      <c r="IK18" s="173">
        <f t="shared" si="42"/>
        <v>35489</v>
      </c>
      <c r="IL18" s="172" t="s">
        <v>19</v>
      </c>
      <c r="IM18" s="154"/>
      <c r="IN18" s="154"/>
      <c r="IO18" s="154"/>
    </row>
    <row r="19" spans="1:249" s="98" customFormat="1" ht="18" thickBot="1" x14ac:dyDescent="0.35">
      <c r="A19" s="45"/>
      <c r="B19" s="144">
        <f>' Calculator'!B11</f>
        <v>0</v>
      </c>
      <c r="C19" s="145"/>
      <c r="D19" s="146">
        <f>' Calculator'!D11</f>
        <v>0</v>
      </c>
      <c r="E19" s="146">
        <f>' Calculator'!E11</f>
        <v>0</v>
      </c>
      <c r="F19" s="146">
        <f>' Calculator'!F11</f>
        <v>0</v>
      </c>
      <c r="G19" s="146">
        <f>' Calculator'!G11</f>
        <v>0</v>
      </c>
      <c r="H19" s="147">
        <f>' Calculator'!C11</f>
        <v>0</v>
      </c>
      <c r="I19" s="91"/>
      <c r="J19" s="13">
        <f t="shared" si="44"/>
        <v>1</v>
      </c>
      <c r="K19" s="13">
        <f t="shared" si="48"/>
        <v>1</v>
      </c>
      <c r="L19" s="95"/>
      <c r="M19" s="15">
        <f t="shared" si="47"/>
        <v>18.350000000000001</v>
      </c>
      <c r="N19" s="142">
        <f t="shared" si="49"/>
        <v>23.87</v>
      </c>
      <c r="O19" s="15" t="b">
        <f t="shared" si="45"/>
        <v>0</v>
      </c>
      <c r="P19" s="15">
        <f t="shared" si="46"/>
        <v>0</v>
      </c>
      <c r="Q19" s="138"/>
      <c r="R19" s="92"/>
      <c r="S19" s="29"/>
      <c r="T19" s="11"/>
      <c r="U19" s="11">
        <f t="shared" si="50"/>
        <v>11.88</v>
      </c>
      <c r="V19" s="11">
        <f t="shared" si="51"/>
        <v>23.87</v>
      </c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FB19" s="100"/>
      <c r="FC19" s="100"/>
      <c r="FD19" s="100"/>
      <c r="FE19" s="115">
        <f t="shared" si="0"/>
        <v>0</v>
      </c>
      <c r="FF19" s="116">
        <v>0</v>
      </c>
      <c r="FG19" s="117">
        <f t="shared" si="1"/>
        <v>0</v>
      </c>
      <c r="FH19" s="117">
        <f t="shared" si="2"/>
        <v>0</v>
      </c>
      <c r="FI19" s="118">
        <f t="shared" si="3"/>
        <v>0</v>
      </c>
      <c r="FJ19" s="119">
        <f t="shared" si="4"/>
        <v>0</v>
      </c>
      <c r="FK19" s="116">
        <f t="shared" si="5"/>
        <v>0</v>
      </c>
      <c r="FL19" s="120">
        <f t="shared" si="6"/>
        <v>0</v>
      </c>
      <c r="FM19" s="121">
        <f t="shared" si="7"/>
        <v>-10</v>
      </c>
      <c r="FN19" s="122">
        <f t="shared" si="8"/>
        <v>-15</v>
      </c>
      <c r="FO19" s="123">
        <f t="shared" si="9"/>
        <v>0</v>
      </c>
      <c r="FP19" s="123">
        <f t="shared" si="10"/>
        <v>0</v>
      </c>
      <c r="FQ19" s="124">
        <f t="shared" si="11"/>
        <v>0</v>
      </c>
      <c r="FR19" s="123">
        <v>11.25</v>
      </c>
      <c r="FS19" s="125">
        <v>15</v>
      </c>
      <c r="FT19" s="125">
        <v>22.5</v>
      </c>
      <c r="FU19" s="104" t="str">
        <f t="shared" si="12"/>
        <v>wrong size</v>
      </c>
      <c r="FV19" s="104" t="str">
        <f t="shared" si="13"/>
        <v>wrong size</v>
      </c>
      <c r="FW19" s="104" t="str">
        <f t="shared" si="14"/>
        <v>wrong size</v>
      </c>
      <c r="FX19" s="126">
        <f t="shared" si="15"/>
        <v>0</v>
      </c>
      <c r="FY19" s="127" t="b">
        <f t="shared" si="16"/>
        <v>0</v>
      </c>
      <c r="FZ19" s="100"/>
      <c r="GA19" s="100"/>
      <c r="GB19" s="100"/>
      <c r="GC19" s="100"/>
      <c r="GD19" s="100"/>
      <c r="GE19" s="100"/>
      <c r="GF19" s="115">
        <f t="shared" si="17"/>
        <v>0</v>
      </c>
      <c r="GG19" s="116">
        <f t="shared" si="18"/>
        <v>0</v>
      </c>
      <c r="GH19" s="117">
        <f t="shared" si="19"/>
        <v>0</v>
      </c>
      <c r="GI19" s="117">
        <f t="shared" si="20"/>
        <v>0</v>
      </c>
      <c r="GJ19" s="118">
        <f t="shared" si="21"/>
        <v>0</v>
      </c>
      <c r="GK19" s="119">
        <f t="shared" si="22"/>
        <v>1</v>
      </c>
      <c r="GL19" s="116">
        <f t="shared" si="23"/>
        <v>0</v>
      </c>
      <c r="GM19" s="120">
        <f t="shared" si="24"/>
        <v>1</v>
      </c>
      <c r="GN19" s="121">
        <f t="shared" si="25"/>
        <v>-6</v>
      </c>
      <c r="GO19" s="121">
        <f t="shared" si="26"/>
        <v>-13</v>
      </c>
      <c r="GP19" s="122">
        <f t="shared" si="27"/>
        <v>-20</v>
      </c>
      <c r="GQ19" s="123">
        <f t="shared" si="28"/>
        <v>1</v>
      </c>
      <c r="GR19" s="123">
        <f t="shared" si="29"/>
        <v>0</v>
      </c>
      <c r="GS19" s="123">
        <f t="shared" si="30"/>
        <v>0</v>
      </c>
      <c r="GT19" s="124">
        <f t="shared" si="31"/>
        <v>0</v>
      </c>
      <c r="GU19" s="103">
        <v>75</v>
      </c>
      <c r="GV19" s="103">
        <v>106</v>
      </c>
      <c r="GW19" s="103">
        <v>144</v>
      </c>
      <c r="GX19" s="103">
        <v>144</v>
      </c>
      <c r="GY19" s="123">
        <f t="shared" si="32"/>
        <v>75</v>
      </c>
      <c r="GZ19" s="125">
        <f t="shared" si="33"/>
        <v>0</v>
      </c>
      <c r="HA19" s="125">
        <f t="shared" si="34"/>
        <v>0</v>
      </c>
      <c r="HB19" s="127">
        <f t="shared" si="35"/>
        <v>0</v>
      </c>
      <c r="HC19" s="126">
        <f t="shared" si="36"/>
        <v>75</v>
      </c>
      <c r="HD19" s="127" t="b">
        <f t="shared" si="37"/>
        <v>0</v>
      </c>
      <c r="HE19" s="100"/>
      <c r="HF19" s="100"/>
      <c r="HG19" s="100"/>
      <c r="HH19" s="100"/>
      <c r="HI19" s="100"/>
      <c r="HJ19" s="100"/>
      <c r="HK19" s="100"/>
      <c r="HL19" s="100"/>
      <c r="HM19" s="105" t="s">
        <v>15</v>
      </c>
      <c r="HN19" s="101"/>
      <c r="HO19" s="105" t="s">
        <v>19</v>
      </c>
      <c r="HP19" s="101">
        <f t="shared" si="38"/>
        <v>1</v>
      </c>
      <c r="HQ19" s="105" t="s">
        <v>19</v>
      </c>
      <c r="HR19" s="101"/>
      <c r="HS19" s="101" t="str">
        <f t="shared" si="43"/>
        <v/>
      </c>
      <c r="HT19" s="101"/>
      <c r="HU19" s="105" t="s">
        <v>19</v>
      </c>
      <c r="HV19" s="101">
        <f t="shared" si="39"/>
        <v>-3</v>
      </c>
      <c r="HW19" s="105" t="s">
        <v>19</v>
      </c>
      <c r="HX19" s="101">
        <f t="shared" si="40"/>
        <v>4</v>
      </c>
      <c r="HY19" s="105" t="s">
        <v>19</v>
      </c>
      <c r="HZ19" s="101">
        <f t="shared" si="41"/>
        <v>0</v>
      </c>
      <c r="IA19" s="105" t="s">
        <v>19</v>
      </c>
      <c r="IB19" s="101"/>
      <c r="IC19" s="101"/>
      <c r="ID19" s="101"/>
      <c r="IE19" s="101"/>
      <c r="IF19" s="101"/>
      <c r="IG19" s="101"/>
      <c r="IH19" s="101"/>
      <c r="II19" s="101"/>
      <c r="IJ19" s="106" t="s">
        <v>19</v>
      </c>
      <c r="IK19" s="128">
        <f t="shared" si="42"/>
        <v>35489</v>
      </c>
      <c r="IL19" s="106" t="s">
        <v>19</v>
      </c>
      <c r="IM19" s="100"/>
      <c r="IN19" s="100"/>
      <c r="IO19" s="100"/>
    </row>
    <row r="20" spans="1:249" s="98" customFormat="1" ht="18" thickBot="1" x14ac:dyDescent="0.35">
      <c r="A20" s="45"/>
      <c r="B20" s="144">
        <f>' Calculator'!B12</f>
        <v>0</v>
      </c>
      <c r="C20" s="145"/>
      <c r="D20" s="146">
        <f>' Calculator'!D12</f>
        <v>0</v>
      </c>
      <c r="E20" s="146">
        <f>' Calculator'!E12</f>
        <v>0</v>
      </c>
      <c r="F20" s="146">
        <f>' Calculator'!F12</f>
        <v>0</v>
      </c>
      <c r="G20" s="146">
        <f>' Calculator'!G12</f>
        <v>0</v>
      </c>
      <c r="H20" s="147">
        <f>' Calculator'!C12</f>
        <v>0</v>
      </c>
      <c r="I20" s="91"/>
      <c r="J20" s="13">
        <f t="shared" si="44"/>
        <v>1</v>
      </c>
      <c r="K20" s="13">
        <f t="shared" si="48"/>
        <v>1</v>
      </c>
      <c r="L20" s="95"/>
      <c r="M20" s="15">
        <f t="shared" si="47"/>
        <v>18.350000000000001</v>
      </c>
      <c r="N20" s="142">
        <f t="shared" si="49"/>
        <v>23.87</v>
      </c>
      <c r="O20" s="15" t="b">
        <f t="shared" si="45"/>
        <v>0</v>
      </c>
      <c r="P20" s="15">
        <f t="shared" si="46"/>
        <v>0</v>
      </c>
      <c r="Q20" s="138"/>
      <c r="R20" s="92"/>
      <c r="S20" s="29"/>
      <c r="T20" s="11"/>
      <c r="U20" s="11">
        <f t="shared" si="50"/>
        <v>11.88</v>
      </c>
      <c r="V20" s="11">
        <f t="shared" si="51"/>
        <v>23.87</v>
      </c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FB20" s="100"/>
      <c r="FC20" s="100"/>
      <c r="FD20" s="100"/>
      <c r="FE20" s="115">
        <f t="shared" si="0"/>
        <v>0</v>
      </c>
      <c r="FF20" s="116">
        <v>0</v>
      </c>
      <c r="FG20" s="117">
        <f t="shared" si="1"/>
        <v>0</v>
      </c>
      <c r="FH20" s="117">
        <f t="shared" si="2"/>
        <v>0</v>
      </c>
      <c r="FI20" s="118">
        <f t="shared" si="3"/>
        <v>0</v>
      </c>
      <c r="FJ20" s="119">
        <f t="shared" si="4"/>
        <v>0</v>
      </c>
      <c r="FK20" s="116">
        <f t="shared" si="5"/>
        <v>0</v>
      </c>
      <c r="FL20" s="120">
        <f t="shared" si="6"/>
        <v>0</v>
      </c>
      <c r="FM20" s="121">
        <f t="shared" si="7"/>
        <v>-10</v>
      </c>
      <c r="FN20" s="122">
        <f t="shared" si="8"/>
        <v>-15</v>
      </c>
      <c r="FO20" s="123">
        <f t="shared" si="9"/>
        <v>0</v>
      </c>
      <c r="FP20" s="123">
        <f t="shared" si="10"/>
        <v>0</v>
      </c>
      <c r="FQ20" s="124">
        <f t="shared" si="11"/>
        <v>0</v>
      </c>
      <c r="FR20" s="123">
        <v>11.25</v>
      </c>
      <c r="FS20" s="125">
        <v>15</v>
      </c>
      <c r="FT20" s="125">
        <v>22.5</v>
      </c>
      <c r="FU20" s="104" t="str">
        <f t="shared" si="12"/>
        <v>wrong size</v>
      </c>
      <c r="FV20" s="104" t="str">
        <f t="shared" si="13"/>
        <v>wrong size</v>
      </c>
      <c r="FW20" s="104" t="str">
        <f t="shared" si="14"/>
        <v>wrong size</v>
      </c>
      <c r="FX20" s="126">
        <f t="shared" si="15"/>
        <v>0</v>
      </c>
      <c r="FY20" s="127" t="b">
        <f t="shared" si="16"/>
        <v>0</v>
      </c>
      <c r="FZ20" s="100"/>
      <c r="GA20" s="100"/>
      <c r="GB20" s="100"/>
      <c r="GC20" s="100"/>
      <c r="GD20" s="100"/>
      <c r="GE20" s="100"/>
      <c r="GF20" s="115">
        <f t="shared" si="17"/>
        <v>0</v>
      </c>
      <c r="GG20" s="116">
        <f t="shared" si="18"/>
        <v>0</v>
      </c>
      <c r="GH20" s="117">
        <f t="shared" si="19"/>
        <v>0</v>
      </c>
      <c r="GI20" s="117">
        <f t="shared" si="20"/>
        <v>0</v>
      </c>
      <c r="GJ20" s="118">
        <f t="shared" si="21"/>
        <v>0</v>
      </c>
      <c r="GK20" s="119">
        <f t="shared" si="22"/>
        <v>1</v>
      </c>
      <c r="GL20" s="116">
        <f t="shared" si="23"/>
        <v>0</v>
      </c>
      <c r="GM20" s="120">
        <f t="shared" si="24"/>
        <v>1</v>
      </c>
      <c r="GN20" s="121">
        <f t="shared" si="25"/>
        <v>-6</v>
      </c>
      <c r="GO20" s="121">
        <f t="shared" si="26"/>
        <v>-13</v>
      </c>
      <c r="GP20" s="122">
        <f t="shared" si="27"/>
        <v>-20</v>
      </c>
      <c r="GQ20" s="123">
        <f t="shared" si="28"/>
        <v>1</v>
      </c>
      <c r="GR20" s="123">
        <f t="shared" si="29"/>
        <v>0</v>
      </c>
      <c r="GS20" s="123">
        <f t="shared" si="30"/>
        <v>0</v>
      </c>
      <c r="GT20" s="124">
        <f t="shared" si="31"/>
        <v>0</v>
      </c>
      <c r="GU20" s="103">
        <v>75</v>
      </c>
      <c r="GV20" s="103">
        <v>106</v>
      </c>
      <c r="GW20" s="103">
        <v>144</v>
      </c>
      <c r="GX20" s="103">
        <v>144</v>
      </c>
      <c r="GY20" s="123">
        <f t="shared" si="32"/>
        <v>75</v>
      </c>
      <c r="GZ20" s="125">
        <f t="shared" si="33"/>
        <v>0</v>
      </c>
      <c r="HA20" s="125">
        <f t="shared" si="34"/>
        <v>0</v>
      </c>
      <c r="HB20" s="127">
        <f t="shared" si="35"/>
        <v>0</v>
      </c>
      <c r="HC20" s="126">
        <f t="shared" si="36"/>
        <v>75</v>
      </c>
      <c r="HD20" s="127" t="b">
        <f t="shared" si="37"/>
        <v>0</v>
      </c>
      <c r="HE20" s="100"/>
      <c r="HF20" s="100"/>
      <c r="HG20" s="100"/>
      <c r="HH20" s="100"/>
      <c r="HI20" s="100"/>
      <c r="HJ20" s="100"/>
      <c r="HK20" s="100"/>
      <c r="HL20" s="100"/>
      <c r="HM20" s="105" t="s">
        <v>15</v>
      </c>
      <c r="HN20" s="101"/>
      <c r="HO20" s="105" t="s">
        <v>19</v>
      </c>
      <c r="HP20" s="101">
        <f t="shared" si="38"/>
        <v>1</v>
      </c>
      <c r="HQ20" s="105" t="s">
        <v>19</v>
      </c>
      <c r="HR20" s="101"/>
      <c r="HS20" s="101" t="str">
        <f t="shared" si="43"/>
        <v/>
      </c>
      <c r="HT20" s="101"/>
      <c r="HU20" s="105" t="s">
        <v>19</v>
      </c>
      <c r="HV20" s="101">
        <f t="shared" si="39"/>
        <v>-3</v>
      </c>
      <c r="HW20" s="105" t="s">
        <v>19</v>
      </c>
      <c r="HX20" s="101">
        <f t="shared" si="40"/>
        <v>4</v>
      </c>
      <c r="HY20" s="105" t="s">
        <v>19</v>
      </c>
      <c r="HZ20" s="101">
        <f t="shared" si="41"/>
        <v>0</v>
      </c>
      <c r="IA20" s="105" t="s">
        <v>19</v>
      </c>
      <c r="IB20" s="101"/>
      <c r="IC20" s="101"/>
      <c r="ID20" s="101"/>
      <c r="IE20" s="101"/>
      <c r="IF20" s="101"/>
      <c r="IG20" s="101"/>
      <c r="IH20" s="101"/>
      <c r="II20" s="101"/>
      <c r="IJ20" s="106" t="s">
        <v>19</v>
      </c>
      <c r="IK20" s="128">
        <f t="shared" si="42"/>
        <v>35489</v>
      </c>
      <c r="IL20" s="106" t="s">
        <v>19</v>
      </c>
      <c r="IM20" s="100"/>
      <c r="IN20" s="100"/>
      <c r="IO20" s="100"/>
    </row>
    <row r="21" spans="1:249" s="98" customFormat="1" ht="18" thickBot="1" x14ac:dyDescent="0.35">
      <c r="A21" s="45"/>
      <c r="B21" s="144">
        <f>' Calculator'!B13</f>
        <v>0</v>
      </c>
      <c r="C21" s="145"/>
      <c r="D21" s="146">
        <f>' Calculator'!D13</f>
        <v>0</v>
      </c>
      <c r="E21" s="146">
        <f>' Calculator'!E13</f>
        <v>0</v>
      </c>
      <c r="F21" s="146">
        <f>' Calculator'!F13</f>
        <v>0</v>
      </c>
      <c r="G21" s="146">
        <f>' Calculator'!G13</f>
        <v>0</v>
      </c>
      <c r="H21" s="147">
        <f>' Calculator'!C13</f>
        <v>0</v>
      </c>
      <c r="I21" s="91"/>
      <c r="J21" s="13">
        <f t="shared" si="44"/>
        <v>1</v>
      </c>
      <c r="K21" s="13">
        <f t="shared" si="48"/>
        <v>1</v>
      </c>
      <c r="L21" s="95"/>
      <c r="M21" s="15">
        <f t="shared" si="47"/>
        <v>18.350000000000001</v>
      </c>
      <c r="N21" s="142">
        <f t="shared" si="49"/>
        <v>23.87</v>
      </c>
      <c r="O21" s="15" t="b">
        <f t="shared" si="45"/>
        <v>0</v>
      </c>
      <c r="P21" s="15">
        <f t="shared" si="46"/>
        <v>0</v>
      </c>
      <c r="Q21" s="138"/>
      <c r="R21" s="23"/>
      <c r="S21" s="29"/>
      <c r="T21" s="11"/>
      <c r="U21" s="11">
        <f t="shared" si="50"/>
        <v>11.88</v>
      </c>
      <c r="V21" s="11">
        <f t="shared" si="51"/>
        <v>23.87</v>
      </c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FB21" s="100"/>
      <c r="FC21" s="100"/>
      <c r="FD21" s="100"/>
      <c r="FE21" s="115">
        <f t="shared" si="0"/>
        <v>0</v>
      </c>
      <c r="FF21" s="116">
        <v>0</v>
      </c>
      <c r="FG21" s="117">
        <f t="shared" si="1"/>
        <v>0</v>
      </c>
      <c r="FH21" s="117">
        <f t="shared" si="2"/>
        <v>0</v>
      </c>
      <c r="FI21" s="118">
        <f t="shared" si="3"/>
        <v>0</v>
      </c>
      <c r="FJ21" s="119">
        <f t="shared" si="4"/>
        <v>0</v>
      </c>
      <c r="FK21" s="116">
        <f t="shared" si="5"/>
        <v>0</v>
      </c>
      <c r="FL21" s="120">
        <f t="shared" si="6"/>
        <v>0</v>
      </c>
      <c r="FM21" s="121">
        <f t="shared" si="7"/>
        <v>-10</v>
      </c>
      <c r="FN21" s="122">
        <f t="shared" si="8"/>
        <v>-15</v>
      </c>
      <c r="FO21" s="123">
        <f t="shared" si="9"/>
        <v>0</v>
      </c>
      <c r="FP21" s="123">
        <f t="shared" si="10"/>
        <v>0</v>
      </c>
      <c r="FQ21" s="124">
        <f t="shared" si="11"/>
        <v>0</v>
      </c>
      <c r="FR21" s="123">
        <v>11.25</v>
      </c>
      <c r="FS21" s="125">
        <v>15</v>
      </c>
      <c r="FT21" s="125">
        <v>22.5</v>
      </c>
      <c r="FU21" s="104" t="str">
        <f t="shared" si="12"/>
        <v>wrong size</v>
      </c>
      <c r="FV21" s="104" t="str">
        <f t="shared" si="13"/>
        <v>wrong size</v>
      </c>
      <c r="FW21" s="104" t="str">
        <f t="shared" si="14"/>
        <v>wrong size</v>
      </c>
      <c r="FX21" s="126">
        <f t="shared" si="15"/>
        <v>0</v>
      </c>
      <c r="FY21" s="127" t="b">
        <f t="shared" si="16"/>
        <v>0</v>
      </c>
      <c r="FZ21" s="100"/>
      <c r="GA21" s="100"/>
      <c r="GB21" s="100"/>
      <c r="GC21" s="100"/>
      <c r="GD21" s="100"/>
      <c r="GE21" s="100"/>
      <c r="GF21" s="115">
        <f t="shared" si="17"/>
        <v>0</v>
      </c>
      <c r="GG21" s="116">
        <f t="shared" si="18"/>
        <v>0</v>
      </c>
      <c r="GH21" s="117">
        <f t="shared" si="19"/>
        <v>0</v>
      </c>
      <c r="GI21" s="117">
        <f t="shared" si="20"/>
        <v>0</v>
      </c>
      <c r="GJ21" s="118">
        <f t="shared" si="21"/>
        <v>0</v>
      </c>
      <c r="GK21" s="119">
        <f t="shared" si="22"/>
        <v>1</v>
      </c>
      <c r="GL21" s="116">
        <f t="shared" si="23"/>
        <v>0</v>
      </c>
      <c r="GM21" s="120">
        <f t="shared" si="24"/>
        <v>1</v>
      </c>
      <c r="GN21" s="121">
        <f t="shared" si="25"/>
        <v>-6</v>
      </c>
      <c r="GO21" s="121">
        <f t="shared" si="26"/>
        <v>-13</v>
      </c>
      <c r="GP21" s="122">
        <f t="shared" si="27"/>
        <v>-20</v>
      </c>
      <c r="GQ21" s="123">
        <f t="shared" si="28"/>
        <v>1</v>
      </c>
      <c r="GR21" s="123">
        <f t="shared" si="29"/>
        <v>0</v>
      </c>
      <c r="GS21" s="123">
        <f t="shared" si="30"/>
        <v>0</v>
      </c>
      <c r="GT21" s="124">
        <f t="shared" si="31"/>
        <v>0</v>
      </c>
      <c r="GU21" s="103">
        <v>75</v>
      </c>
      <c r="GV21" s="103">
        <v>106</v>
      </c>
      <c r="GW21" s="103">
        <v>144</v>
      </c>
      <c r="GX21" s="103">
        <v>144</v>
      </c>
      <c r="GY21" s="123">
        <f t="shared" si="32"/>
        <v>75</v>
      </c>
      <c r="GZ21" s="125">
        <f t="shared" si="33"/>
        <v>0</v>
      </c>
      <c r="HA21" s="125">
        <f t="shared" si="34"/>
        <v>0</v>
      </c>
      <c r="HB21" s="127">
        <f t="shared" si="35"/>
        <v>0</v>
      </c>
      <c r="HC21" s="126">
        <f t="shared" si="36"/>
        <v>75</v>
      </c>
      <c r="HD21" s="127" t="b">
        <f t="shared" si="37"/>
        <v>0</v>
      </c>
      <c r="HE21" s="100"/>
      <c r="HF21" s="100"/>
      <c r="HG21" s="100"/>
      <c r="HH21" s="100"/>
      <c r="HI21" s="100"/>
      <c r="HJ21" s="100"/>
      <c r="HK21" s="100"/>
      <c r="HL21" s="100"/>
      <c r="HM21" s="105" t="s">
        <v>15</v>
      </c>
      <c r="HN21" s="101"/>
      <c r="HO21" s="105" t="s">
        <v>19</v>
      </c>
      <c r="HP21" s="101">
        <f t="shared" si="38"/>
        <v>1</v>
      </c>
      <c r="HQ21" s="105" t="s">
        <v>19</v>
      </c>
      <c r="HR21" s="101"/>
      <c r="HS21" s="101" t="str">
        <f t="shared" si="43"/>
        <v/>
      </c>
      <c r="HT21" s="101"/>
      <c r="HU21" s="105" t="s">
        <v>19</v>
      </c>
      <c r="HV21" s="101">
        <f t="shared" si="39"/>
        <v>-3</v>
      </c>
      <c r="HW21" s="105" t="s">
        <v>19</v>
      </c>
      <c r="HX21" s="101">
        <f t="shared" si="40"/>
        <v>4</v>
      </c>
      <c r="HY21" s="105" t="s">
        <v>19</v>
      </c>
      <c r="HZ21" s="101">
        <f t="shared" si="41"/>
        <v>0</v>
      </c>
      <c r="IA21" s="105" t="s">
        <v>19</v>
      </c>
      <c r="IB21" s="101"/>
      <c r="IC21" s="101"/>
      <c r="ID21" s="101"/>
      <c r="IE21" s="101"/>
      <c r="IF21" s="101"/>
      <c r="IG21" s="101"/>
      <c r="IH21" s="101"/>
      <c r="II21" s="101"/>
      <c r="IJ21" s="106" t="s">
        <v>19</v>
      </c>
      <c r="IK21" s="128">
        <f t="shared" si="42"/>
        <v>35489</v>
      </c>
      <c r="IL21" s="106" t="s">
        <v>19</v>
      </c>
      <c r="IM21" s="100"/>
      <c r="IN21" s="100"/>
      <c r="IO21" s="100"/>
    </row>
    <row r="22" spans="1:249" s="98" customFormat="1" ht="18" thickBot="1" x14ac:dyDescent="0.35">
      <c r="A22" s="45"/>
      <c r="B22" s="144">
        <f>' Calculator'!B14</f>
        <v>0</v>
      </c>
      <c r="C22" s="145"/>
      <c r="D22" s="146">
        <f>' Calculator'!D14</f>
        <v>0</v>
      </c>
      <c r="E22" s="146">
        <f>' Calculator'!E14</f>
        <v>0</v>
      </c>
      <c r="F22" s="146">
        <f>' Calculator'!F14</f>
        <v>0</v>
      </c>
      <c r="G22" s="146">
        <f>' Calculator'!G14</f>
        <v>0</v>
      </c>
      <c r="H22" s="147">
        <f>' Calculator'!C14</f>
        <v>0</v>
      </c>
      <c r="I22" s="91"/>
      <c r="J22" s="13">
        <f t="shared" si="44"/>
        <v>1</v>
      </c>
      <c r="K22" s="13">
        <f t="shared" si="48"/>
        <v>1</v>
      </c>
      <c r="L22" s="95"/>
      <c r="M22" s="15">
        <f t="shared" si="47"/>
        <v>18.350000000000001</v>
      </c>
      <c r="N22" s="142">
        <f t="shared" si="49"/>
        <v>23.87</v>
      </c>
      <c r="O22" s="15" t="b">
        <f t="shared" si="45"/>
        <v>0</v>
      </c>
      <c r="P22" s="15">
        <f t="shared" si="46"/>
        <v>0</v>
      </c>
      <c r="Q22" s="23"/>
      <c r="R22" s="23"/>
      <c r="S22" s="29"/>
      <c r="T22" s="11"/>
      <c r="U22" s="11">
        <f t="shared" si="50"/>
        <v>11.88</v>
      </c>
      <c r="V22" s="11">
        <f t="shared" si="51"/>
        <v>23.87</v>
      </c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FB22" s="100"/>
      <c r="FC22" s="100"/>
      <c r="FD22" s="100"/>
      <c r="FE22" s="115">
        <f t="shared" si="0"/>
        <v>0</v>
      </c>
      <c r="FF22" s="116">
        <v>0</v>
      </c>
      <c r="FG22" s="117">
        <f t="shared" si="1"/>
        <v>0</v>
      </c>
      <c r="FH22" s="117">
        <f t="shared" si="2"/>
        <v>0</v>
      </c>
      <c r="FI22" s="118">
        <f t="shared" si="3"/>
        <v>0</v>
      </c>
      <c r="FJ22" s="119">
        <f t="shared" si="4"/>
        <v>0</v>
      </c>
      <c r="FK22" s="116">
        <f t="shared" si="5"/>
        <v>0</v>
      </c>
      <c r="FL22" s="120">
        <f t="shared" si="6"/>
        <v>0</v>
      </c>
      <c r="FM22" s="121">
        <f t="shared" si="7"/>
        <v>-10</v>
      </c>
      <c r="FN22" s="122">
        <f t="shared" si="8"/>
        <v>-15</v>
      </c>
      <c r="FO22" s="123">
        <f t="shared" si="9"/>
        <v>0</v>
      </c>
      <c r="FP22" s="123">
        <f t="shared" si="10"/>
        <v>0</v>
      </c>
      <c r="FQ22" s="124">
        <f t="shared" si="11"/>
        <v>0</v>
      </c>
      <c r="FR22" s="123">
        <v>11.25</v>
      </c>
      <c r="FS22" s="125">
        <v>15</v>
      </c>
      <c r="FT22" s="125">
        <v>22.5</v>
      </c>
      <c r="FU22" s="104" t="str">
        <f t="shared" si="12"/>
        <v>wrong size</v>
      </c>
      <c r="FV22" s="104" t="str">
        <f t="shared" si="13"/>
        <v>wrong size</v>
      </c>
      <c r="FW22" s="104" t="str">
        <f t="shared" si="14"/>
        <v>wrong size</v>
      </c>
      <c r="FX22" s="126">
        <f t="shared" si="15"/>
        <v>0</v>
      </c>
      <c r="FY22" s="127" t="b">
        <f t="shared" si="16"/>
        <v>0</v>
      </c>
      <c r="FZ22" s="100"/>
      <c r="GA22" s="100"/>
      <c r="GB22" s="100"/>
      <c r="GC22" s="100"/>
      <c r="GD22" s="100"/>
      <c r="GE22" s="100"/>
      <c r="GF22" s="115">
        <f t="shared" si="17"/>
        <v>0</v>
      </c>
      <c r="GG22" s="116">
        <f t="shared" si="18"/>
        <v>0</v>
      </c>
      <c r="GH22" s="117">
        <f t="shared" si="19"/>
        <v>0</v>
      </c>
      <c r="GI22" s="117">
        <f t="shared" si="20"/>
        <v>0</v>
      </c>
      <c r="GJ22" s="118">
        <f t="shared" si="21"/>
        <v>0</v>
      </c>
      <c r="GK22" s="119">
        <f t="shared" si="22"/>
        <v>1</v>
      </c>
      <c r="GL22" s="116">
        <f t="shared" si="23"/>
        <v>0</v>
      </c>
      <c r="GM22" s="120">
        <f t="shared" si="24"/>
        <v>1</v>
      </c>
      <c r="GN22" s="121">
        <f t="shared" si="25"/>
        <v>-6</v>
      </c>
      <c r="GO22" s="121">
        <f t="shared" si="26"/>
        <v>-13</v>
      </c>
      <c r="GP22" s="122">
        <f t="shared" si="27"/>
        <v>-20</v>
      </c>
      <c r="GQ22" s="123">
        <f t="shared" si="28"/>
        <v>1</v>
      </c>
      <c r="GR22" s="123">
        <f t="shared" si="29"/>
        <v>0</v>
      </c>
      <c r="GS22" s="123">
        <f t="shared" si="30"/>
        <v>0</v>
      </c>
      <c r="GT22" s="124">
        <f t="shared" si="31"/>
        <v>0</v>
      </c>
      <c r="GU22" s="103">
        <v>75</v>
      </c>
      <c r="GV22" s="103">
        <v>106</v>
      </c>
      <c r="GW22" s="103">
        <v>144</v>
      </c>
      <c r="GX22" s="103">
        <v>144</v>
      </c>
      <c r="GY22" s="123">
        <f t="shared" si="32"/>
        <v>75</v>
      </c>
      <c r="GZ22" s="125">
        <f t="shared" si="33"/>
        <v>0</v>
      </c>
      <c r="HA22" s="125">
        <f t="shared" si="34"/>
        <v>0</v>
      </c>
      <c r="HB22" s="127">
        <f t="shared" si="35"/>
        <v>0</v>
      </c>
      <c r="HC22" s="126">
        <f t="shared" si="36"/>
        <v>75</v>
      </c>
      <c r="HD22" s="127" t="b">
        <f t="shared" si="37"/>
        <v>0</v>
      </c>
      <c r="HE22" s="100"/>
      <c r="HF22" s="100"/>
      <c r="HG22" s="100"/>
      <c r="HH22" s="100"/>
      <c r="HI22" s="100"/>
      <c r="HJ22" s="100"/>
      <c r="HK22" s="100"/>
      <c r="HL22" s="100"/>
      <c r="HM22" s="105" t="s">
        <v>15</v>
      </c>
      <c r="HN22" s="101"/>
      <c r="HO22" s="105" t="s">
        <v>19</v>
      </c>
      <c r="HP22" s="101">
        <f t="shared" si="38"/>
        <v>1</v>
      </c>
      <c r="HQ22" s="105" t="s">
        <v>19</v>
      </c>
      <c r="HR22" s="101"/>
      <c r="HS22" s="101" t="str">
        <f t="shared" si="43"/>
        <v/>
      </c>
      <c r="HT22" s="101"/>
      <c r="HU22" s="105" t="s">
        <v>19</v>
      </c>
      <c r="HV22" s="101">
        <f t="shared" si="39"/>
        <v>-3</v>
      </c>
      <c r="HW22" s="105" t="s">
        <v>19</v>
      </c>
      <c r="HX22" s="101">
        <f t="shared" si="40"/>
        <v>4</v>
      </c>
      <c r="HY22" s="105" t="s">
        <v>19</v>
      </c>
      <c r="HZ22" s="101">
        <f t="shared" si="41"/>
        <v>0</v>
      </c>
      <c r="IA22" s="105" t="s">
        <v>19</v>
      </c>
      <c r="IB22" s="101"/>
      <c r="IC22" s="101"/>
      <c r="ID22" s="101"/>
      <c r="IE22" s="101"/>
      <c r="IF22" s="101"/>
      <c r="IG22" s="101"/>
      <c r="IH22" s="101"/>
      <c r="II22" s="101"/>
      <c r="IJ22" s="106" t="s">
        <v>19</v>
      </c>
      <c r="IK22" s="128">
        <f t="shared" si="42"/>
        <v>35489</v>
      </c>
      <c r="IL22" s="106" t="s">
        <v>19</v>
      </c>
      <c r="IM22" s="100"/>
      <c r="IN22" s="100"/>
      <c r="IO22" s="100"/>
    </row>
    <row r="23" spans="1:249" s="98" customFormat="1" ht="18" thickBot="1" x14ac:dyDescent="0.35">
      <c r="A23" s="45"/>
      <c r="B23" s="144">
        <f>' Calculator'!B15</f>
        <v>0</v>
      </c>
      <c r="C23" s="145"/>
      <c r="D23" s="146">
        <f>' Calculator'!D15</f>
        <v>0</v>
      </c>
      <c r="E23" s="146">
        <f>' Calculator'!E15</f>
        <v>0</v>
      </c>
      <c r="F23" s="146">
        <f>' Calculator'!F15</f>
        <v>0</v>
      </c>
      <c r="G23" s="146">
        <f>' Calculator'!G15</f>
        <v>0</v>
      </c>
      <c r="H23" s="147">
        <f>' Calculator'!C15</f>
        <v>0</v>
      </c>
      <c r="I23" s="91"/>
      <c r="J23" s="13">
        <f t="shared" si="44"/>
        <v>1</v>
      </c>
      <c r="K23" s="13">
        <f t="shared" si="48"/>
        <v>1</v>
      </c>
      <c r="L23" s="95"/>
      <c r="M23" s="15">
        <f t="shared" si="47"/>
        <v>18.350000000000001</v>
      </c>
      <c r="N23" s="142">
        <f t="shared" si="49"/>
        <v>23.87</v>
      </c>
      <c r="O23" s="15" t="b">
        <f t="shared" si="45"/>
        <v>0</v>
      </c>
      <c r="P23" s="15">
        <f t="shared" si="46"/>
        <v>0</v>
      </c>
      <c r="Q23" s="23"/>
      <c r="R23" s="23"/>
      <c r="S23" s="29"/>
      <c r="T23" s="11"/>
      <c r="U23" s="11">
        <f t="shared" si="50"/>
        <v>11.88</v>
      </c>
      <c r="V23" s="11">
        <f t="shared" si="51"/>
        <v>23.87</v>
      </c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FB23" s="100"/>
      <c r="FC23" s="100"/>
      <c r="FD23" s="100"/>
      <c r="FE23" s="115">
        <f t="shared" si="0"/>
        <v>0</v>
      </c>
      <c r="FF23" s="116">
        <v>0</v>
      </c>
      <c r="FG23" s="117">
        <f t="shared" si="1"/>
        <v>0</v>
      </c>
      <c r="FH23" s="117">
        <f t="shared" si="2"/>
        <v>0</v>
      </c>
      <c r="FI23" s="118">
        <f t="shared" si="3"/>
        <v>0</v>
      </c>
      <c r="FJ23" s="119">
        <f t="shared" si="4"/>
        <v>0</v>
      </c>
      <c r="FK23" s="116">
        <f t="shared" si="5"/>
        <v>0</v>
      </c>
      <c r="FL23" s="120">
        <f t="shared" si="6"/>
        <v>0</v>
      </c>
      <c r="FM23" s="121">
        <f t="shared" si="7"/>
        <v>-10</v>
      </c>
      <c r="FN23" s="122">
        <f t="shared" si="8"/>
        <v>-15</v>
      </c>
      <c r="FO23" s="123">
        <f t="shared" si="9"/>
        <v>0</v>
      </c>
      <c r="FP23" s="123">
        <f t="shared" si="10"/>
        <v>0</v>
      </c>
      <c r="FQ23" s="124">
        <f t="shared" si="11"/>
        <v>0</v>
      </c>
      <c r="FR23" s="123">
        <v>11.25</v>
      </c>
      <c r="FS23" s="125">
        <v>15</v>
      </c>
      <c r="FT23" s="125">
        <v>22.5</v>
      </c>
      <c r="FU23" s="104" t="str">
        <f t="shared" si="12"/>
        <v>wrong size</v>
      </c>
      <c r="FV23" s="104" t="str">
        <f t="shared" si="13"/>
        <v>wrong size</v>
      </c>
      <c r="FW23" s="104" t="str">
        <f t="shared" si="14"/>
        <v>wrong size</v>
      </c>
      <c r="FX23" s="126">
        <f t="shared" si="15"/>
        <v>0</v>
      </c>
      <c r="FY23" s="127" t="b">
        <f t="shared" si="16"/>
        <v>0</v>
      </c>
      <c r="FZ23" s="100"/>
      <c r="GA23" s="100"/>
      <c r="GB23" s="100"/>
      <c r="GC23" s="100"/>
      <c r="GD23" s="100"/>
      <c r="GE23" s="100"/>
      <c r="GF23" s="115">
        <f t="shared" si="17"/>
        <v>0</v>
      </c>
      <c r="GG23" s="116">
        <f t="shared" si="18"/>
        <v>0</v>
      </c>
      <c r="GH23" s="117">
        <f t="shared" si="19"/>
        <v>0</v>
      </c>
      <c r="GI23" s="117">
        <f t="shared" si="20"/>
        <v>0</v>
      </c>
      <c r="GJ23" s="118">
        <f t="shared" si="21"/>
        <v>0</v>
      </c>
      <c r="GK23" s="119">
        <f t="shared" si="22"/>
        <v>1</v>
      </c>
      <c r="GL23" s="116">
        <f t="shared" si="23"/>
        <v>0</v>
      </c>
      <c r="GM23" s="120">
        <f t="shared" si="24"/>
        <v>1</v>
      </c>
      <c r="GN23" s="121">
        <f t="shared" si="25"/>
        <v>-6</v>
      </c>
      <c r="GO23" s="121">
        <f t="shared" si="26"/>
        <v>-13</v>
      </c>
      <c r="GP23" s="122">
        <f t="shared" si="27"/>
        <v>-20</v>
      </c>
      <c r="GQ23" s="123">
        <f t="shared" si="28"/>
        <v>1</v>
      </c>
      <c r="GR23" s="123">
        <f t="shared" si="29"/>
        <v>0</v>
      </c>
      <c r="GS23" s="123">
        <f t="shared" si="30"/>
        <v>0</v>
      </c>
      <c r="GT23" s="124">
        <f t="shared" si="31"/>
        <v>0</v>
      </c>
      <c r="GU23" s="103">
        <v>75</v>
      </c>
      <c r="GV23" s="103">
        <v>106</v>
      </c>
      <c r="GW23" s="103">
        <v>144</v>
      </c>
      <c r="GX23" s="103">
        <v>144</v>
      </c>
      <c r="GY23" s="123">
        <f t="shared" si="32"/>
        <v>75</v>
      </c>
      <c r="GZ23" s="125">
        <f t="shared" si="33"/>
        <v>0</v>
      </c>
      <c r="HA23" s="125">
        <f t="shared" si="34"/>
        <v>0</v>
      </c>
      <c r="HB23" s="127">
        <f t="shared" si="35"/>
        <v>0</v>
      </c>
      <c r="HC23" s="126">
        <f t="shared" si="36"/>
        <v>75</v>
      </c>
      <c r="HD23" s="127" t="b">
        <f t="shared" si="37"/>
        <v>0</v>
      </c>
      <c r="HE23" s="100"/>
      <c r="HF23" s="100"/>
      <c r="HG23" s="100"/>
      <c r="HH23" s="100"/>
      <c r="HI23" s="100"/>
      <c r="HJ23" s="100"/>
      <c r="HK23" s="100"/>
      <c r="HL23" s="100"/>
      <c r="HM23" s="105" t="s">
        <v>15</v>
      </c>
      <c r="HN23" s="101"/>
      <c r="HO23" s="105" t="s">
        <v>19</v>
      </c>
      <c r="HP23" s="101">
        <f t="shared" si="38"/>
        <v>1</v>
      </c>
      <c r="HQ23" s="105" t="s">
        <v>19</v>
      </c>
      <c r="HR23" s="101"/>
      <c r="HS23" s="101" t="str">
        <f t="shared" si="43"/>
        <v/>
      </c>
      <c r="HT23" s="101"/>
      <c r="HU23" s="105" t="s">
        <v>19</v>
      </c>
      <c r="HV23" s="101">
        <f t="shared" si="39"/>
        <v>-3</v>
      </c>
      <c r="HW23" s="105" t="s">
        <v>19</v>
      </c>
      <c r="HX23" s="101">
        <f t="shared" si="40"/>
        <v>4</v>
      </c>
      <c r="HY23" s="105" t="s">
        <v>19</v>
      </c>
      <c r="HZ23" s="101">
        <f t="shared" si="41"/>
        <v>0</v>
      </c>
      <c r="IA23" s="105" t="s">
        <v>19</v>
      </c>
      <c r="IB23" s="101"/>
      <c r="IC23" s="101"/>
      <c r="ID23" s="101"/>
      <c r="IE23" s="101"/>
      <c r="IF23" s="101"/>
      <c r="IG23" s="101"/>
      <c r="IH23" s="101"/>
      <c r="II23" s="101"/>
      <c r="IJ23" s="106" t="s">
        <v>19</v>
      </c>
      <c r="IK23" s="128">
        <f t="shared" si="42"/>
        <v>35489</v>
      </c>
      <c r="IL23" s="106" t="s">
        <v>19</v>
      </c>
      <c r="IM23" s="100"/>
      <c r="IN23" s="100"/>
      <c r="IO23" s="100"/>
    </row>
    <row r="24" spans="1:249" s="98" customFormat="1" ht="18" thickBot="1" x14ac:dyDescent="0.35">
      <c r="A24" s="45"/>
      <c r="B24" s="144">
        <f>' Calculator'!B16</f>
        <v>0</v>
      </c>
      <c r="C24" s="145"/>
      <c r="D24" s="146">
        <f>' Calculator'!D16</f>
        <v>0</v>
      </c>
      <c r="E24" s="146">
        <f>' Calculator'!E16</f>
        <v>0</v>
      </c>
      <c r="F24" s="146">
        <f>' Calculator'!F16</f>
        <v>0</v>
      </c>
      <c r="G24" s="146">
        <f>' Calculator'!G16</f>
        <v>0</v>
      </c>
      <c r="H24" s="147">
        <f>' Calculator'!C16</f>
        <v>0</v>
      </c>
      <c r="I24" s="91"/>
      <c r="J24" s="13">
        <f t="shared" si="44"/>
        <v>1</v>
      </c>
      <c r="K24" s="13">
        <f t="shared" si="48"/>
        <v>1</v>
      </c>
      <c r="L24" s="95"/>
      <c r="M24" s="15">
        <f t="shared" si="47"/>
        <v>18.350000000000001</v>
      </c>
      <c r="N24" s="142">
        <f t="shared" si="49"/>
        <v>23.87</v>
      </c>
      <c r="O24" s="15" t="b">
        <f t="shared" si="45"/>
        <v>0</v>
      </c>
      <c r="P24" s="15">
        <f t="shared" si="46"/>
        <v>0</v>
      </c>
      <c r="Q24" s="23"/>
      <c r="R24" s="23"/>
      <c r="S24" s="29"/>
      <c r="T24" s="11"/>
      <c r="U24" s="11">
        <f t="shared" si="50"/>
        <v>11.88</v>
      </c>
      <c r="V24" s="11">
        <f t="shared" si="51"/>
        <v>23.87</v>
      </c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FB24" s="100"/>
      <c r="FC24" s="100"/>
      <c r="FD24" s="100"/>
      <c r="FE24" s="115">
        <f t="shared" si="0"/>
        <v>0</v>
      </c>
      <c r="FF24" s="116">
        <v>0</v>
      </c>
      <c r="FG24" s="117">
        <f t="shared" si="1"/>
        <v>0</v>
      </c>
      <c r="FH24" s="117">
        <f t="shared" si="2"/>
        <v>0</v>
      </c>
      <c r="FI24" s="118">
        <f t="shared" si="3"/>
        <v>0</v>
      </c>
      <c r="FJ24" s="119">
        <f t="shared" si="4"/>
        <v>0</v>
      </c>
      <c r="FK24" s="116">
        <f t="shared" si="5"/>
        <v>0</v>
      </c>
      <c r="FL24" s="120">
        <f t="shared" si="6"/>
        <v>0</v>
      </c>
      <c r="FM24" s="121">
        <f t="shared" si="7"/>
        <v>-10</v>
      </c>
      <c r="FN24" s="122">
        <f t="shared" si="8"/>
        <v>-15</v>
      </c>
      <c r="FO24" s="123">
        <f t="shared" si="9"/>
        <v>0</v>
      </c>
      <c r="FP24" s="123">
        <f t="shared" si="10"/>
        <v>0</v>
      </c>
      <c r="FQ24" s="124">
        <f t="shared" si="11"/>
        <v>0</v>
      </c>
      <c r="FR24" s="123">
        <v>11.25</v>
      </c>
      <c r="FS24" s="125">
        <v>15</v>
      </c>
      <c r="FT24" s="125">
        <v>22.5</v>
      </c>
      <c r="FU24" s="104" t="str">
        <f t="shared" si="12"/>
        <v>wrong size</v>
      </c>
      <c r="FV24" s="104" t="str">
        <f t="shared" si="13"/>
        <v>wrong size</v>
      </c>
      <c r="FW24" s="104" t="str">
        <f t="shared" si="14"/>
        <v>wrong size</v>
      </c>
      <c r="FX24" s="126">
        <f t="shared" si="15"/>
        <v>0</v>
      </c>
      <c r="FY24" s="127" t="b">
        <f t="shared" si="16"/>
        <v>0</v>
      </c>
      <c r="FZ24" s="100"/>
      <c r="GA24" s="100"/>
      <c r="GB24" s="100"/>
      <c r="GC24" s="100"/>
      <c r="GD24" s="100"/>
      <c r="GE24" s="100"/>
      <c r="GF24" s="115">
        <f t="shared" si="17"/>
        <v>0</v>
      </c>
      <c r="GG24" s="116">
        <f t="shared" si="18"/>
        <v>0</v>
      </c>
      <c r="GH24" s="117">
        <f t="shared" si="19"/>
        <v>0</v>
      </c>
      <c r="GI24" s="117">
        <f t="shared" si="20"/>
        <v>0</v>
      </c>
      <c r="GJ24" s="118">
        <f t="shared" si="21"/>
        <v>0</v>
      </c>
      <c r="GK24" s="119">
        <f t="shared" si="22"/>
        <v>1</v>
      </c>
      <c r="GL24" s="116">
        <f t="shared" si="23"/>
        <v>0</v>
      </c>
      <c r="GM24" s="120">
        <f t="shared" si="24"/>
        <v>1</v>
      </c>
      <c r="GN24" s="121">
        <f t="shared" si="25"/>
        <v>-6</v>
      </c>
      <c r="GO24" s="121">
        <f t="shared" si="26"/>
        <v>-13</v>
      </c>
      <c r="GP24" s="122">
        <f t="shared" si="27"/>
        <v>-20</v>
      </c>
      <c r="GQ24" s="123">
        <f t="shared" si="28"/>
        <v>1</v>
      </c>
      <c r="GR24" s="123">
        <f t="shared" si="29"/>
        <v>0</v>
      </c>
      <c r="GS24" s="123">
        <f t="shared" si="30"/>
        <v>0</v>
      </c>
      <c r="GT24" s="124">
        <f t="shared" si="31"/>
        <v>0</v>
      </c>
      <c r="GU24" s="103">
        <v>75</v>
      </c>
      <c r="GV24" s="103">
        <v>106</v>
      </c>
      <c r="GW24" s="103">
        <v>144</v>
      </c>
      <c r="GX24" s="103">
        <v>144</v>
      </c>
      <c r="GY24" s="123">
        <f t="shared" si="32"/>
        <v>75</v>
      </c>
      <c r="GZ24" s="125">
        <f t="shared" si="33"/>
        <v>0</v>
      </c>
      <c r="HA24" s="125">
        <f t="shared" si="34"/>
        <v>0</v>
      </c>
      <c r="HB24" s="127">
        <f t="shared" si="35"/>
        <v>0</v>
      </c>
      <c r="HC24" s="126">
        <f t="shared" si="36"/>
        <v>75</v>
      </c>
      <c r="HD24" s="127" t="b">
        <f t="shared" si="37"/>
        <v>0</v>
      </c>
      <c r="HE24" s="100"/>
      <c r="HF24" s="100"/>
      <c r="HG24" s="100"/>
      <c r="HH24" s="100"/>
      <c r="HI24" s="100"/>
      <c r="HJ24" s="100"/>
      <c r="HK24" s="100"/>
      <c r="HL24" s="100"/>
      <c r="HM24" s="105" t="s">
        <v>15</v>
      </c>
      <c r="HN24" s="101"/>
      <c r="HO24" s="105" t="s">
        <v>19</v>
      </c>
      <c r="HP24" s="101">
        <f t="shared" si="38"/>
        <v>1</v>
      </c>
      <c r="HQ24" s="105" t="s">
        <v>19</v>
      </c>
      <c r="HR24" s="101"/>
      <c r="HS24" s="101" t="str">
        <f t="shared" si="43"/>
        <v/>
      </c>
      <c r="HT24" s="101"/>
      <c r="HU24" s="105" t="s">
        <v>19</v>
      </c>
      <c r="HV24" s="101">
        <f t="shared" si="39"/>
        <v>-3</v>
      </c>
      <c r="HW24" s="105" t="s">
        <v>19</v>
      </c>
      <c r="HX24" s="101">
        <f t="shared" si="40"/>
        <v>4</v>
      </c>
      <c r="HY24" s="105" t="s">
        <v>19</v>
      </c>
      <c r="HZ24" s="101">
        <f t="shared" si="41"/>
        <v>0</v>
      </c>
      <c r="IA24" s="105" t="s">
        <v>19</v>
      </c>
      <c r="IB24" s="101"/>
      <c r="IC24" s="101"/>
      <c r="ID24" s="101"/>
      <c r="IE24" s="101"/>
      <c r="IF24" s="101"/>
      <c r="IG24" s="101"/>
      <c r="IH24" s="101"/>
      <c r="II24" s="101"/>
      <c r="IJ24" s="106" t="s">
        <v>19</v>
      </c>
      <c r="IK24" s="128">
        <f t="shared" si="42"/>
        <v>35489</v>
      </c>
      <c r="IL24" s="106" t="s">
        <v>19</v>
      </c>
      <c r="IM24" s="100"/>
      <c r="IN24" s="100"/>
      <c r="IO24" s="100"/>
    </row>
    <row r="25" spans="1:249" s="98" customFormat="1" ht="18" thickBot="1" x14ac:dyDescent="0.35">
      <c r="A25" s="45"/>
      <c r="B25" s="144">
        <f>' Calculator'!B17</f>
        <v>0</v>
      </c>
      <c r="C25" s="145"/>
      <c r="D25" s="146">
        <f>' Calculator'!D17</f>
        <v>0</v>
      </c>
      <c r="E25" s="146">
        <f>' Calculator'!E17</f>
        <v>0</v>
      </c>
      <c r="F25" s="146">
        <f>' Calculator'!F17</f>
        <v>0</v>
      </c>
      <c r="G25" s="146">
        <f>' Calculator'!G17</f>
        <v>0</v>
      </c>
      <c r="H25" s="147">
        <f>' Calculator'!C17</f>
        <v>0</v>
      </c>
      <c r="I25" s="91"/>
      <c r="J25" s="13">
        <f t="shared" si="44"/>
        <v>1</v>
      </c>
      <c r="K25" s="13">
        <f t="shared" si="48"/>
        <v>1</v>
      </c>
      <c r="L25" s="95"/>
      <c r="M25" s="15">
        <f t="shared" si="47"/>
        <v>18.350000000000001</v>
      </c>
      <c r="N25" s="142">
        <f t="shared" si="49"/>
        <v>23.87</v>
      </c>
      <c r="O25" s="15" t="b">
        <f t="shared" si="45"/>
        <v>0</v>
      </c>
      <c r="P25" s="15">
        <f t="shared" si="46"/>
        <v>0</v>
      </c>
      <c r="Q25" s="23"/>
      <c r="R25" s="23"/>
      <c r="S25" s="29"/>
      <c r="T25" s="11"/>
      <c r="U25" s="11">
        <f t="shared" si="50"/>
        <v>11.88</v>
      </c>
      <c r="V25" s="11">
        <f t="shared" si="51"/>
        <v>23.87</v>
      </c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FB25" s="100"/>
      <c r="FC25" s="100"/>
      <c r="FD25" s="100"/>
      <c r="FE25" s="115">
        <f t="shared" si="0"/>
        <v>0</v>
      </c>
      <c r="FF25" s="116">
        <v>0</v>
      </c>
      <c r="FG25" s="117">
        <f t="shared" si="1"/>
        <v>0</v>
      </c>
      <c r="FH25" s="117">
        <f t="shared" si="2"/>
        <v>0</v>
      </c>
      <c r="FI25" s="118">
        <f t="shared" si="3"/>
        <v>0</v>
      </c>
      <c r="FJ25" s="119">
        <f t="shared" si="4"/>
        <v>0</v>
      </c>
      <c r="FK25" s="116">
        <f t="shared" si="5"/>
        <v>0</v>
      </c>
      <c r="FL25" s="120">
        <f t="shared" si="6"/>
        <v>0</v>
      </c>
      <c r="FM25" s="121">
        <f t="shared" si="7"/>
        <v>-10</v>
      </c>
      <c r="FN25" s="122">
        <f t="shared" si="8"/>
        <v>-15</v>
      </c>
      <c r="FO25" s="123">
        <f t="shared" si="9"/>
        <v>0</v>
      </c>
      <c r="FP25" s="123">
        <f t="shared" si="10"/>
        <v>0</v>
      </c>
      <c r="FQ25" s="124">
        <f t="shared" si="11"/>
        <v>0</v>
      </c>
      <c r="FR25" s="123">
        <v>11.25</v>
      </c>
      <c r="FS25" s="125">
        <v>15</v>
      </c>
      <c r="FT25" s="125">
        <v>22.5</v>
      </c>
      <c r="FU25" s="104" t="str">
        <f t="shared" si="12"/>
        <v>wrong size</v>
      </c>
      <c r="FV25" s="104" t="str">
        <f t="shared" si="13"/>
        <v>wrong size</v>
      </c>
      <c r="FW25" s="104" t="str">
        <f t="shared" si="14"/>
        <v>wrong size</v>
      </c>
      <c r="FX25" s="126">
        <f t="shared" si="15"/>
        <v>0</v>
      </c>
      <c r="FY25" s="127" t="b">
        <f t="shared" si="16"/>
        <v>0</v>
      </c>
      <c r="FZ25" s="100"/>
      <c r="GA25" s="100"/>
      <c r="GB25" s="100"/>
      <c r="GC25" s="100"/>
      <c r="GD25" s="100"/>
      <c r="GE25" s="100"/>
      <c r="GF25" s="115">
        <f t="shared" si="17"/>
        <v>0</v>
      </c>
      <c r="GG25" s="116">
        <f t="shared" si="18"/>
        <v>0</v>
      </c>
      <c r="GH25" s="117">
        <f t="shared" si="19"/>
        <v>0</v>
      </c>
      <c r="GI25" s="117">
        <f t="shared" si="20"/>
        <v>0</v>
      </c>
      <c r="GJ25" s="118">
        <f t="shared" si="21"/>
        <v>0</v>
      </c>
      <c r="GK25" s="119">
        <f t="shared" si="22"/>
        <v>1</v>
      </c>
      <c r="GL25" s="116">
        <f t="shared" si="23"/>
        <v>0</v>
      </c>
      <c r="GM25" s="120">
        <f t="shared" si="24"/>
        <v>1</v>
      </c>
      <c r="GN25" s="121">
        <f t="shared" si="25"/>
        <v>-6</v>
      </c>
      <c r="GO25" s="121">
        <f t="shared" si="26"/>
        <v>-13</v>
      </c>
      <c r="GP25" s="122">
        <f t="shared" si="27"/>
        <v>-20</v>
      </c>
      <c r="GQ25" s="123">
        <f t="shared" si="28"/>
        <v>1</v>
      </c>
      <c r="GR25" s="123">
        <f t="shared" si="29"/>
        <v>0</v>
      </c>
      <c r="GS25" s="123">
        <f t="shared" si="30"/>
        <v>0</v>
      </c>
      <c r="GT25" s="124">
        <f t="shared" si="31"/>
        <v>0</v>
      </c>
      <c r="GU25" s="103">
        <v>75</v>
      </c>
      <c r="GV25" s="103">
        <v>106</v>
      </c>
      <c r="GW25" s="103">
        <v>144</v>
      </c>
      <c r="GX25" s="103">
        <v>144</v>
      </c>
      <c r="GY25" s="123">
        <f t="shared" si="32"/>
        <v>75</v>
      </c>
      <c r="GZ25" s="125">
        <f t="shared" si="33"/>
        <v>0</v>
      </c>
      <c r="HA25" s="125">
        <f t="shared" si="34"/>
        <v>0</v>
      </c>
      <c r="HB25" s="127">
        <f t="shared" si="35"/>
        <v>0</v>
      </c>
      <c r="HC25" s="126">
        <f t="shared" si="36"/>
        <v>75</v>
      </c>
      <c r="HD25" s="127" t="b">
        <f t="shared" si="37"/>
        <v>0</v>
      </c>
      <c r="HE25" s="100"/>
      <c r="HF25" s="100"/>
      <c r="HG25" s="100"/>
      <c r="HH25" s="100"/>
      <c r="HI25" s="100"/>
      <c r="HJ25" s="100"/>
      <c r="HK25" s="100"/>
      <c r="HL25" s="100"/>
      <c r="HM25" s="105" t="s">
        <v>15</v>
      </c>
      <c r="HN25" s="101"/>
      <c r="HO25" s="105" t="s">
        <v>19</v>
      </c>
      <c r="HP25" s="101">
        <f t="shared" si="38"/>
        <v>1</v>
      </c>
      <c r="HQ25" s="105" t="s">
        <v>19</v>
      </c>
      <c r="HR25" s="101"/>
      <c r="HS25" s="101" t="str">
        <f t="shared" si="43"/>
        <v/>
      </c>
      <c r="HT25" s="101"/>
      <c r="HU25" s="105" t="s">
        <v>19</v>
      </c>
      <c r="HV25" s="101">
        <f t="shared" si="39"/>
        <v>-3</v>
      </c>
      <c r="HW25" s="105" t="s">
        <v>19</v>
      </c>
      <c r="HX25" s="101">
        <f t="shared" si="40"/>
        <v>4</v>
      </c>
      <c r="HY25" s="105" t="s">
        <v>19</v>
      </c>
      <c r="HZ25" s="101">
        <f t="shared" si="41"/>
        <v>0</v>
      </c>
      <c r="IA25" s="105" t="s">
        <v>19</v>
      </c>
      <c r="IB25" s="101"/>
      <c r="IC25" s="101"/>
      <c r="ID25" s="101"/>
      <c r="IE25" s="101"/>
      <c r="IF25" s="101"/>
      <c r="IG25" s="101"/>
      <c r="IH25" s="101"/>
      <c r="II25" s="101"/>
      <c r="IJ25" s="106" t="s">
        <v>19</v>
      </c>
      <c r="IK25" s="128">
        <f t="shared" si="42"/>
        <v>35489</v>
      </c>
      <c r="IL25" s="106" t="s">
        <v>19</v>
      </c>
      <c r="IM25" s="100"/>
      <c r="IN25" s="100"/>
      <c r="IO25" s="100"/>
    </row>
    <row r="26" spans="1:249" s="98" customFormat="1" ht="18" thickBot="1" x14ac:dyDescent="0.35">
      <c r="A26" s="45"/>
      <c r="B26" s="144">
        <f>' Calculator'!B18</f>
        <v>0</v>
      </c>
      <c r="C26" s="145"/>
      <c r="D26" s="146">
        <f>' Calculator'!D18</f>
        <v>0</v>
      </c>
      <c r="E26" s="146">
        <f>' Calculator'!E18</f>
        <v>0</v>
      </c>
      <c r="F26" s="146">
        <f>' Calculator'!F18</f>
        <v>0</v>
      </c>
      <c r="G26" s="146">
        <f>' Calculator'!G18</f>
        <v>0</v>
      </c>
      <c r="H26" s="147">
        <f>' Calculator'!C18</f>
        <v>0</v>
      </c>
      <c r="I26" s="91"/>
      <c r="J26" s="13">
        <f t="shared" si="44"/>
        <v>1</v>
      </c>
      <c r="K26" s="13">
        <f t="shared" si="48"/>
        <v>1</v>
      </c>
      <c r="L26" s="95"/>
      <c r="M26" s="15">
        <f t="shared" si="47"/>
        <v>18.350000000000001</v>
      </c>
      <c r="N26" s="142">
        <f t="shared" si="49"/>
        <v>23.87</v>
      </c>
      <c r="O26" s="15" t="b">
        <f t="shared" si="45"/>
        <v>0</v>
      </c>
      <c r="P26" s="15">
        <f t="shared" si="46"/>
        <v>0</v>
      </c>
      <c r="Q26" s="23"/>
      <c r="R26" s="23"/>
      <c r="S26" s="29"/>
      <c r="T26" s="11"/>
      <c r="U26" s="11">
        <f t="shared" si="50"/>
        <v>11.88</v>
      </c>
      <c r="V26" s="11">
        <f t="shared" si="51"/>
        <v>23.87</v>
      </c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FB26" s="100"/>
      <c r="FC26" s="100"/>
      <c r="FD26" s="100"/>
      <c r="FE26" s="115">
        <f t="shared" si="0"/>
        <v>0</v>
      </c>
      <c r="FF26" s="116">
        <v>0</v>
      </c>
      <c r="FG26" s="117">
        <f t="shared" si="1"/>
        <v>0</v>
      </c>
      <c r="FH26" s="117">
        <f t="shared" si="2"/>
        <v>0</v>
      </c>
      <c r="FI26" s="118">
        <f t="shared" si="3"/>
        <v>0</v>
      </c>
      <c r="FJ26" s="119">
        <f t="shared" si="4"/>
        <v>0</v>
      </c>
      <c r="FK26" s="116">
        <f t="shared" si="5"/>
        <v>0</v>
      </c>
      <c r="FL26" s="120">
        <f t="shared" si="6"/>
        <v>0</v>
      </c>
      <c r="FM26" s="121">
        <f t="shared" si="7"/>
        <v>-10</v>
      </c>
      <c r="FN26" s="122">
        <f t="shared" si="8"/>
        <v>-15</v>
      </c>
      <c r="FO26" s="123">
        <f t="shared" si="9"/>
        <v>0</v>
      </c>
      <c r="FP26" s="123">
        <f t="shared" si="10"/>
        <v>0</v>
      </c>
      <c r="FQ26" s="124">
        <f t="shared" si="11"/>
        <v>0</v>
      </c>
      <c r="FR26" s="123">
        <v>11.25</v>
      </c>
      <c r="FS26" s="125">
        <v>15</v>
      </c>
      <c r="FT26" s="125">
        <v>22.5</v>
      </c>
      <c r="FU26" s="104" t="str">
        <f t="shared" si="12"/>
        <v>wrong size</v>
      </c>
      <c r="FV26" s="104" t="str">
        <f t="shared" si="13"/>
        <v>wrong size</v>
      </c>
      <c r="FW26" s="104" t="str">
        <f t="shared" si="14"/>
        <v>wrong size</v>
      </c>
      <c r="FX26" s="126">
        <f t="shared" si="15"/>
        <v>0</v>
      </c>
      <c r="FY26" s="127" t="b">
        <f t="shared" si="16"/>
        <v>0</v>
      </c>
      <c r="FZ26" s="100"/>
      <c r="GA26" s="100"/>
      <c r="GB26" s="100"/>
      <c r="GC26" s="100"/>
      <c r="GD26" s="100"/>
      <c r="GE26" s="100"/>
      <c r="GF26" s="115">
        <f t="shared" si="17"/>
        <v>0</v>
      </c>
      <c r="GG26" s="116">
        <f t="shared" si="18"/>
        <v>0</v>
      </c>
      <c r="GH26" s="117">
        <f t="shared" si="19"/>
        <v>0</v>
      </c>
      <c r="GI26" s="117">
        <f t="shared" si="20"/>
        <v>0</v>
      </c>
      <c r="GJ26" s="118">
        <f t="shared" si="21"/>
        <v>0</v>
      </c>
      <c r="GK26" s="119">
        <f t="shared" si="22"/>
        <v>1</v>
      </c>
      <c r="GL26" s="116">
        <f t="shared" si="23"/>
        <v>0</v>
      </c>
      <c r="GM26" s="120">
        <f t="shared" si="24"/>
        <v>1</v>
      </c>
      <c r="GN26" s="121">
        <f t="shared" si="25"/>
        <v>-6</v>
      </c>
      <c r="GO26" s="121">
        <f t="shared" si="26"/>
        <v>-13</v>
      </c>
      <c r="GP26" s="122">
        <f t="shared" si="27"/>
        <v>-20</v>
      </c>
      <c r="GQ26" s="123">
        <f t="shared" si="28"/>
        <v>1</v>
      </c>
      <c r="GR26" s="123">
        <f t="shared" si="29"/>
        <v>0</v>
      </c>
      <c r="GS26" s="123">
        <f t="shared" si="30"/>
        <v>0</v>
      </c>
      <c r="GT26" s="124">
        <f t="shared" si="31"/>
        <v>0</v>
      </c>
      <c r="GU26" s="103">
        <v>75</v>
      </c>
      <c r="GV26" s="103">
        <v>106</v>
      </c>
      <c r="GW26" s="103">
        <v>144</v>
      </c>
      <c r="GX26" s="103">
        <v>144</v>
      </c>
      <c r="GY26" s="123">
        <f t="shared" si="32"/>
        <v>75</v>
      </c>
      <c r="GZ26" s="125">
        <f t="shared" si="33"/>
        <v>0</v>
      </c>
      <c r="HA26" s="125">
        <f t="shared" si="34"/>
        <v>0</v>
      </c>
      <c r="HB26" s="127">
        <f t="shared" si="35"/>
        <v>0</v>
      </c>
      <c r="HC26" s="126">
        <f t="shared" si="36"/>
        <v>75</v>
      </c>
      <c r="HD26" s="127" t="b">
        <f t="shared" si="37"/>
        <v>0</v>
      </c>
      <c r="HE26" s="100"/>
      <c r="HF26" s="100"/>
      <c r="HG26" s="100"/>
      <c r="HH26" s="100"/>
      <c r="HI26" s="100"/>
      <c r="HJ26" s="100"/>
      <c r="HK26" s="100"/>
      <c r="HL26" s="100"/>
      <c r="HM26" s="105" t="s">
        <v>15</v>
      </c>
      <c r="HN26" s="101"/>
      <c r="HO26" s="105" t="s">
        <v>19</v>
      </c>
      <c r="HP26" s="101">
        <f t="shared" si="38"/>
        <v>1</v>
      </c>
      <c r="HQ26" s="105" t="s">
        <v>19</v>
      </c>
      <c r="HR26" s="101"/>
      <c r="HS26" s="101" t="str">
        <f t="shared" si="43"/>
        <v/>
      </c>
      <c r="HT26" s="101"/>
      <c r="HU26" s="105" t="s">
        <v>19</v>
      </c>
      <c r="HV26" s="101">
        <f t="shared" si="39"/>
        <v>-3</v>
      </c>
      <c r="HW26" s="105" t="s">
        <v>19</v>
      </c>
      <c r="HX26" s="101">
        <f t="shared" si="40"/>
        <v>4</v>
      </c>
      <c r="HY26" s="105" t="s">
        <v>19</v>
      </c>
      <c r="HZ26" s="101">
        <f t="shared" si="41"/>
        <v>0</v>
      </c>
      <c r="IA26" s="105" t="s">
        <v>19</v>
      </c>
      <c r="IB26" s="101"/>
      <c r="IC26" s="101"/>
      <c r="ID26" s="101"/>
      <c r="IE26" s="101"/>
      <c r="IF26" s="101"/>
      <c r="IG26" s="101"/>
      <c r="IH26" s="101"/>
      <c r="II26" s="101"/>
      <c r="IJ26" s="106" t="s">
        <v>19</v>
      </c>
      <c r="IK26" s="128">
        <f t="shared" si="42"/>
        <v>35489</v>
      </c>
      <c r="IL26" s="106" t="s">
        <v>19</v>
      </c>
      <c r="IM26" s="100"/>
      <c r="IN26" s="100"/>
      <c r="IO26" s="100"/>
    </row>
    <row r="27" spans="1:249" s="98" customFormat="1" ht="18" thickBot="1" x14ac:dyDescent="0.35">
      <c r="A27" s="45"/>
      <c r="B27" s="144">
        <f>' Calculator'!B19</f>
        <v>0</v>
      </c>
      <c r="C27" s="145"/>
      <c r="D27" s="146">
        <f>' Calculator'!D19</f>
        <v>0</v>
      </c>
      <c r="E27" s="146">
        <f>' Calculator'!E19</f>
        <v>0</v>
      </c>
      <c r="F27" s="146">
        <f>' Calculator'!F19</f>
        <v>0</v>
      </c>
      <c r="G27" s="146">
        <f>' Calculator'!G19</f>
        <v>0</v>
      </c>
      <c r="H27" s="147">
        <f>' Calculator'!C19</f>
        <v>0</v>
      </c>
      <c r="I27" s="91"/>
      <c r="J27" s="13">
        <f t="shared" si="44"/>
        <v>1</v>
      </c>
      <c r="K27" s="13">
        <f t="shared" si="48"/>
        <v>1</v>
      </c>
      <c r="L27" s="95"/>
      <c r="M27" s="15">
        <f t="shared" si="47"/>
        <v>18.350000000000001</v>
      </c>
      <c r="N27" s="142">
        <f t="shared" si="49"/>
        <v>23.87</v>
      </c>
      <c r="O27" s="15" t="b">
        <f t="shared" si="45"/>
        <v>0</v>
      </c>
      <c r="P27" s="15">
        <f t="shared" si="46"/>
        <v>0</v>
      </c>
      <c r="Q27" s="23"/>
      <c r="R27" s="23"/>
      <c r="S27" s="29"/>
      <c r="T27" s="11"/>
      <c r="U27" s="11">
        <f t="shared" si="50"/>
        <v>11.88</v>
      </c>
      <c r="V27" s="11">
        <f t="shared" si="51"/>
        <v>23.87</v>
      </c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FB27" s="100"/>
      <c r="FC27" s="100"/>
      <c r="FD27" s="100"/>
      <c r="FE27" s="115">
        <f t="shared" si="0"/>
        <v>0</v>
      </c>
      <c r="FF27" s="116">
        <v>0</v>
      </c>
      <c r="FG27" s="117">
        <f t="shared" si="1"/>
        <v>0</v>
      </c>
      <c r="FH27" s="117">
        <f t="shared" si="2"/>
        <v>0</v>
      </c>
      <c r="FI27" s="118">
        <f t="shared" si="3"/>
        <v>0</v>
      </c>
      <c r="FJ27" s="119">
        <f t="shared" si="4"/>
        <v>0</v>
      </c>
      <c r="FK27" s="116">
        <f t="shared" si="5"/>
        <v>0</v>
      </c>
      <c r="FL27" s="120">
        <f t="shared" si="6"/>
        <v>0</v>
      </c>
      <c r="FM27" s="121">
        <f t="shared" si="7"/>
        <v>-10</v>
      </c>
      <c r="FN27" s="122">
        <f t="shared" si="8"/>
        <v>-15</v>
      </c>
      <c r="FO27" s="123">
        <f t="shared" si="9"/>
        <v>0</v>
      </c>
      <c r="FP27" s="123">
        <f t="shared" si="10"/>
        <v>0</v>
      </c>
      <c r="FQ27" s="124">
        <f t="shared" si="11"/>
        <v>0</v>
      </c>
      <c r="FR27" s="123">
        <v>11.25</v>
      </c>
      <c r="FS27" s="125">
        <v>15</v>
      </c>
      <c r="FT27" s="125">
        <v>22.5</v>
      </c>
      <c r="FU27" s="104" t="str">
        <f t="shared" si="12"/>
        <v>wrong size</v>
      </c>
      <c r="FV27" s="104" t="str">
        <f t="shared" si="13"/>
        <v>wrong size</v>
      </c>
      <c r="FW27" s="104" t="str">
        <f t="shared" si="14"/>
        <v>wrong size</v>
      </c>
      <c r="FX27" s="126">
        <f t="shared" si="15"/>
        <v>0</v>
      </c>
      <c r="FY27" s="127" t="b">
        <f t="shared" si="16"/>
        <v>0</v>
      </c>
      <c r="FZ27" s="100"/>
      <c r="GA27" s="100"/>
      <c r="GB27" s="100"/>
      <c r="GC27" s="100"/>
      <c r="GD27" s="100"/>
      <c r="GE27" s="100"/>
      <c r="GF27" s="115">
        <f t="shared" si="17"/>
        <v>0</v>
      </c>
      <c r="GG27" s="116">
        <f t="shared" si="18"/>
        <v>0</v>
      </c>
      <c r="GH27" s="117">
        <f t="shared" si="19"/>
        <v>0</v>
      </c>
      <c r="GI27" s="117">
        <f t="shared" si="20"/>
        <v>0</v>
      </c>
      <c r="GJ27" s="118">
        <f t="shared" si="21"/>
        <v>0</v>
      </c>
      <c r="GK27" s="119">
        <f t="shared" si="22"/>
        <v>1</v>
      </c>
      <c r="GL27" s="116">
        <f t="shared" si="23"/>
        <v>0</v>
      </c>
      <c r="GM27" s="120">
        <f t="shared" si="24"/>
        <v>1</v>
      </c>
      <c r="GN27" s="121">
        <f t="shared" si="25"/>
        <v>-6</v>
      </c>
      <c r="GO27" s="121">
        <f t="shared" si="26"/>
        <v>-13</v>
      </c>
      <c r="GP27" s="122">
        <f t="shared" si="27"/>
        <v>-20</v>
      </c>
      <c r="GQ27" s="123">
        <f t="shared" si="28"/>
        <v>1</v>
      </c>
      <c r="GR27" s="123">
        <f t="shared" si="29"/>
        <v>0</v>
      </c>
      <c r="GS27" s="123">
        <f t="shared" si="30"/>
        <v>0</v>
      </c>
      <c r="GT27" s="124">
        <f t="shared" si="31"/>
        <v>0</v>
      </c>
      <c r="GU27" s="103">
        <v>75</v>
      </c>
      <c r="GV27" s="103">
        <v>106</v>
      </c>
      <c r="GW27" s="103">
        <v>144</v>
      </c>
      <c r="GX27" s="103">
        <v>144</v>
      </c>
      <c r="GY27" s="123">
        <f t="shared" si="32"/>
        <v>75</v>
      </c>
      <c r="GZ27" s="125">
        <f t="shared" si="33"/>
        <v>0</v>
      </c>
      <c r="HA27" s="125">
        <f t="shared" si="34"/>
        <v>0</v>
      </c>
      <c r="HB27" s="127">
        <f t="shared" si="35"/>
        <v>0</v>
      </c>
      <c r="HC27" s="126">
        <f t="shared" si="36"/>
        <v>75</v>
      </c>
      <c r="HD27" s="127" t="b">
        <f t="shared" si="37"/>
        <v>0</v>
      </c>
      <c r="HE27" s="100"/>
      <c r="HF27" s="100"/>
      <c r="HG27" s="100"/>
      <c r="HH27" s="100"/>
      <c r="HI27" s="100"/>
      <c r="HJ27" s="100"/>
      <c r="HK27" s="100"/>
      <c r="HL27" s="100"/>
      <c r="HM27" s="105" t="s">
        <v>15</v>
      </c>
      <c r="HN27" s="101"/>
      <c r="HO27" s="105" t="s">
        <v>19</v>
      </c>
      <c r="HP27" s="101">
        <f t="shared" si="38"/>
        <v>1</v>
      </c>
      <c r="HQ27" s="105" t="s">
        <v>19</v>
      </c>
      <c r="HR27" s="101"/>
      <c r="HS27" s="101" t="str">
        <f t="shared" si="43"/>
        <v/>
      </c>
      <c r="HT27" s="101"/>
      <c r="HU27" s="105" t="s">
        <v>19</v>
      </c>
      <c r="HV27" s="101">
        <f t="shared" si="39"/>
        <v>-3</v>
      </c>
      <c r="HW27" s="105" t="s">
        <v>19</v>
      </c>
      <c r="HX27" s="101">
        <f t="shared" si="40"/>
        <v>4</v>
      </c>
      <c r="HY27" s="105" t="s">
        <v>19</v>
      </c>
      <c r="HZ27" s="101">
        <f t="shared" si="41"/>
        <v>0</v>
      </c>
      <c r="IA27" s="105" t="s">
        <v>19</v>
      </c>
      <c r="IB27" s="101"/>
      <c r="IC27" s="101"/>
      <c r="ID27" s="101"/>
      <c r="IE27" s="101"/>
      <c r="IF27" s="101"/>
      <c r="IG27" s="101"/>
      <c r="IH27" s="101"/>
      <c r="II27" s="101"/>
      <c r="IJ27" s="106" t="s">
        <v>19</v>
      </c>
      <c r="IK27" s="128">
        <f t="shared" si="42"/>
        <v>35489</v>
      </c>
      <c r="IL27" s="106" t="s">
        <v>19</v>
      </c>
      <c r="IM27" s="100"/>
      <c r="IN27" s="100"/>
      <c r="IO27" s="100"/>
    </row>
    <row r="28" spans="1:249" s="98" customFormat="1" ht="18" thickBot="1" x14ac:dyDescent="0.35">
      <c r="A28" s="45"/>
      <c r="B28" s="144">
        <f>' Calculator'!B20</f>
        <v>0</v>
      </c>
      <c r="C28" s="145"/>
      <c r="D28" s="146">
        <f>' Calculator'!D20</f>
        <v>0</v>
      </c>
      <c r="E28" s="146">
        <f>' Calculator'!E20</f>
        <v>0</v>
      </c>
      <c r="F28" s="146">
        <f>' Calculator'!F20</f>
        <v>0</v>
      </c>
      <c r="G28" s="146">
        <f>' Calculator'!G20</f>
        <v>0</v>
      </c>
      <c r="H28" s="147">
        <f>' Calculator'!C20</f>
        <v>0</v>
      </c>
      <c r="I28" s="91"/>
      <c r="J28" s="13">
        <f t="shared" si="44"/>
        <v>1</v>
      </c>
      <c r="K28" s="13">
        <f t="shared" si="48"/>
        <v>1</v>
      </c>
      <c r="L28" s="95"/>
      <c r="M28" s="15">
        <f t="shared" si="47"/>
        <v>18.350000000000001</v>
      </c>
      <c r="N28" s="142">
        <f t="shared" si="49"/>
        <v>23.87</v>
      </c>
      <c r="O28" s="15" t="b">
        <f t="shared" si="45"/>
        <v>0</v>
      </c>
      <c r="P28" s="15">
        <f t="shared" si="46"/>
        <v>0</v>
      </c>
      <c r="Q28" s="23"/>
      <c r="R28" s="23"/>
      <c r="S28" s="29"/>
      <c r="T28" s="11"/>
      <c r="U28" s="11">
        <f t="shared" si="50"/>
        <v>11.88</v>
      </c>
      <c r="V28" s="11">
        <f t="shared" si="51"/>
        <v>23.87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FB28" s="100"/>
      <c r="FC28" s="100"/>
      <c r="FD28" s="100"/>
      <c r="FE28" s="115">
        <f t="shared" si="0"/>
        <v>0</v>
      </c>
      <c r="FF28" s="116">
        <v>0</v>
      </c>
      <c r="FG28" s="117">
        <f t="shared" si="1"/>
        <v>0</v>
      </c>
      <c r="FH28" s="117">
        <f t="shared" si="2"/>
        <v>0</v>
      </c>
      <c r="FI28" s="118">
        <f t="shared" si="3"/>
        <v>0</v>
      </c>
      <c r="FJ28" s="119">
        <f t="shared" si="4"/>
        <v>0</v>
      </c>
      <c r="FK28" s="116">
        <f t="shared" si="5"/>
        <v>0</v>
      </c>
      <c r="FL28" s="120">
        <f t="shared" si="6"/>
        <v>0</v>
      </c>
      <c r="FM28" s="121">
        <f t="shared" si="7"/>
        <v>-10</v>
      </c>
      <c r="FN28" s="122">
        <f t="shared" si="8"/>
        <v>-15</v>
      </c>
      <c r="FO28" s="123">
        <f t="shared" si="9"/>
        <v>0</v>
      </c>
      <c r="FP28" s="123">
        <f t="shared" si="10"/>
        <v>0</v>
      </c>
      <c r="FQ28" s="124">
        <f t="shared" si="11"/>
        <v>0</v>
      </c>
      <c r="FR28" s="123">
        <v>11.25</v>
      </c>
      <c r="FS28" s="125">
        <v>15</v>
      </c>
      <c r="FT28" s="125">
        <v>22.5</v>
      </c>
      <c r="FU28" s="104" t="str">
        <f t="shared" si="12"/>
        <v>wrong size</v>
      </c>
      <c r="FV28" s="104" t="str">
        <f t="shared" si="13"/>
        <v>wrong size</v>
      </c>
      <c r="FW28" s="104" t="str">
        <f t="shared" si="14"/>
        <v>wrong size</v>
      </c>
      <c r="FX28" s="126">
        <f t="shared" si="15"/>
        <v>0</v>
      </c>
      <c r="FY28" s="127" t="b">
        <f t="shared" si="16"/>
        <v>0</v>
      </c>
      <c r="FZ28" s="100"/>
      <c r="GA28" s="100"/>
      <c r="GB28" s="100"/>
      <c r="GC28" s="100"/>
      <c r="GD28" s="100"/>
      <c r="GE28" s="100"/>
      <c r="GF28" s="115">
        <f t="shared" si="17"/>
        <v>0</v>
      </c>
      <c r="GG28" s="116">
        <f t="shared" si="18"/>
        <v>0</v>
      </c>
      <c r="GH28" s="117">
        <f t="shared" si="19"/>
        <v>0</v>
      </c>
      <c r="GI28" s="117">
        <f t="shared" si="20"/>
        <v>0</v>
      </c>
      <c r="GJ28" s="118">
        <f t="shared" si="21"/>
        <v>0</v>
      </c>
      <c r="GK28" s="119">
        <f t="shared" si="22"/>
        <v>1</v>
      </c>
      <c r="GL28" s="116">
        <f t="shared" si="23"/>
        <v>0</v>
      </c>
      <c r="GM28" s="120">
        <f t="shared" si="24"/>
        <v>1</v>
      </c>
      <c r="GN28" s="121">
        <f t="shared" si="25"/>
        <v>-6</v>
      </c>
      <c r="GO28" s="121">
        <f t="shared" si="26"/>
        <v>-13</v>
      </c>
      <c r="GP28" s="122">
        <f t="shared" si="27"/>
        <v>-20</v>
      </c>
      <c r="GQ28" s="123">
        <f t="shared" si="28"/>
        <v>1</v>
      </c>
      <c r="GR28" s="123">
        <f t="shared" si="29"/>
        <v>0</v>
      </c>
      <c r="GS28" s="123">
        <f t="shared" si="30"/>
        <v>0</v>
      </c>
      <c r="GT28" s="124">
        <f t="shared" si="31"/>
        <v>0</v>
      </c>
      <c r="GU28" s="103">
        <v>75</v>
      </c>
      <c r="GV28" s="103">
        <v>106</v>
      </c>
      <c r="GW28" s="103">
        <v>144</v>
      </c>
      <c r="GX28" s="103">
        <v>144</v>
      </c>
      <c r="GY28" s="123">
        <f t="shared" si="32"/>
        <v>75</v>
      </c>
      <c r="GZ28" s="125">
        <f t="shared" si="33"/>
        <v>0</v>
      </c>
      <c r="HA28" s="125">
        <f t="shared" si="34"/>
        <v>0</v>
      </c>
      <c r="HB28" s="127">
        <f t="shared" si="35"/>
        <v>0</v>
      </c>
      <c r="HC28" s="126">
        <f t="shared" si="36"/>
        <v>75</v>
      </c>
      <c r="HD28" s="127" t="b">
        <f t="shared" si="37"/>
        <v>0</v>
      </c>
      <c r="HE28" s="100"/>
      <c r="HF28" s="100"/>
      <c r="HG28" s="100"/>
      <c r="HH28" s="100"/>
      <c r="HI28" s="100"/>
      <c r="HJ28" s="100"/>
      <c r="HK28" s="100"/>
      <c r="HL28" s="100"/>
      <c r="HM28" s="105" t="s">
        <v>15</v>
      </c>
      <c r="HN28" s="101"/>
      <c r="HO28" s="105" t="s">
        <v>19</v>
      </c>
      <c r="HP28" s="101">
        <f t="shared" si="38"/>
        <v>1</v>
      </c>
      <c r="HQ28" s="105" t="s">
        <v>19</v>
      </c>
      <c r="HR28" s="101"/>
      <c r="HS28" s="101" t="str">
        <f t="shared" si="43"/>
        <v/>
      </c>
      <c r="HT28" s="101"/>
      <c r="HU28" s="105" t="s">
        <v>19</v>
      </c>
      <c r="HV28" s="101">
        <f t="shared" si="39"/>
        <v>-3</v>
      </c>
      <c r="HW28" s="105" t="s">
        <v>19</v>
      </c>
      <c r="HX28" s="101">
        <f t="shared" si="40"/>
        <v>4</v>
      </c>
      <c r="HY28" s="105" t="s">
        <v>19</v>
      </c>
      <c r="HZ28" s="101">
        <f t="shared" si="41"/>
        <v>0</v>
      </c>
      <c r="IA28" s="105" t="s">
        <v>19</v>
      </c>
      <c r="IB28" s="101"/>
      <c r="IC28" s="101"/>
      <c r="ID28" s="101"/>
      <c r="IE28" s="101"/>
      <c r="IF28" s="101"/>
      <c r="IG28" s="101"/>
      <c r="IH28" s="101"/>
      <c r="II28" s="101"/>
      <c r="IJ28" s="106" t="s">
        <v>19</v>
      </c>
      <c r="IK28" s="128">
        <f t="shared" si="42"/>
        <v>35489</v>
      </c>
      <c r="IL28" s="106" t="s">
        <v>19</v>
      </c>
      <c r="IM28" s="100"/>
      <c r="IN28" s="100"/>
      <c r="IO28" s="100"/>
    </row>
    <row r="29" spans="1:249" s="98" customFormat="1" ht="18" thickBot="1" x14ac:dyDescent="0.35">
      <c r="A29" s="45"/>
      <c r="B29" s="144">
        <f>' Calculator'!B21</f>
        <v>0</v>
      </c>
      <c r="C29" s="50"/>
      <c r="D29" s="146">
        <f>' Calculator'!D21</f>
        <v>0</v>
      </c>
      <c r="E29" s="146">
        <f>' Calculator'!E21</f>
        <v>0</v>
      </c>
      <c r="F29" s="146">
        <f>' Calculator'!F21</f>
        <v>0</v>
      </c>
      <c r="G29" s="146">
        <f>' Calculator'!G21</f>
        <v>0</v>
      </c>
      <c r="H29" s="147">
        <f>' Calculator'!C21</f>
        <v>0</v>
      </c>
      <c r="I29" s="91"/>
      <c r="J29" s="13">
        <f t="shared" si="44"/>
        <v>1</v>
      </c>
      <c r="K29" s="13">
        <f t="shared" si="48"/>
        <v>1</v>
      </c>
      <c r="L29" s="95"/>
      <c r="M29" s="15">
        <f t="shared" si="47"/>
        <v>18.350000000000001</v>
      </c>
      <c r="N29" s="142">
        <f t="shared" si="49"/>
        <v>23.87</v>
      </c>
      <c r="O29" s="15" t="b">
        <f t="shared" si="45"/>
        <v>0</v>
      </c>
      <c r="P29" s="15">
        <f t="shared" si="46"/>
        <v>0</v>
      </c>
      <c r="Q29" s="23"/>
      <c r="R29" s="23"/>
      <c r="S29" s="29"/>
      <c r="T29" s="11"/>
      <c r="U29" s="11">
        <f t="shared" si="50"/>
        <v>11.88</v>
      </c>
      <c r="V29" s="11">
        <f t="shared" si="51"/>
        <v>23.87</v>
      </c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FB29" s="100"/>
      <c r="FC29" s="100"/>
      <c r="FD29" s="100"/>
      <c r="FE29" s="115">
        <f t="shared" si="0"/>
        <v>0</v>
      </c>
      <c r="FF29" s="116">
        <v>0</v>
      </c>
      <c r="FG29" s="117">
        <f t="shared" si="1"/>
        <v>0</v>
      </c>
      <c r="FH29" s="117">
        <f t="shared" si="2"/>
        <v>0</v>
      </c>
      <c r="FI29" s="118">
        <f t="shared" si="3"/>
        <v>0</v>
      </c>
      <c r="FJ29" s="119">
        <f t="shared" si="4"/>
        <v>0</v>
      </c>
      <c r="FK29" s="116">
        <f t="shared" si="5"/>
        <v>0</v>
      </c>
      <c r="FL29" s="120">
        <f t="shared" si="6"/>
        <v>0</v>
      </c>
      <c r="FM29" s="121">
        <f t="shared" si="7"/>
        <v>-10</v>
      </c>
      <c r="FN29" s="122">
        <f t="shared" si="8"/>
        <v>-15</v>
      </c>
      <c r="FO29" s="123">
        <f t="shared" si="9"/>
        <v>0</v>
      </c>
      <c r="FP29" s="123">
        <f t="shared" si="10"/>
        <v>0</v>
      </c>
      <c r="FQ29" s="124">
        <f t="shared" si="11"/>
        <v>0</v>
      </c>
      <c r="FR29" s="123">
        <v>11.25</v>
      </c>
      <c r="FS29" s="125">
        <v>15</v>
      </c>
      <c r="FT29" s="125">
        <v>22.5</v>
      </c>
      <c r="FU29" s="104" t="str">
        <f t="shared" si="12"/>
        <v>wrong size</v>
      </c>
      <c r="FV29" s="104" t="str">
        <f t="shared" si="13"/>
        <v>wrong size</v>
      </c>
      <c r="FW29" s="104" t="str">
        <f t="shared" si="14"/>
        <v>wrong size</v>
      </c>
      <c r="FX29" s="126">
        <f t="shared" si="15"/>
        <v>0</v>
      </c>
      <c r="FY29" s="127" t="b">
        <f t="shared" si="16"/>
        <v>0</v>
      </c>
      <c r="FZ29" s="100"/>
      <c r="GA29" s="100"/>
      <c r="GB29" s="100"/>
      <c r="GC29" s="100"/>
      <c r="GD29" s="100"/>
      <c r="GE29" s="100"/>
      <c r="GF29" s="115">
        <f t="shared" si="17"/>
        <v>0</v>
      </c>
      <c r="GG29" s="116">
        <f t="shared" si="18"/>
        <v>0</v>
      </c>
      <c r="GH29" s="117">
        <f t="shared" si="19"/>
        <v>0</v>
      </c>
      <c r="GI29" s="117">
        <f t="shared" si="20"/>
        <v>0</v>
      </c>
      <c r="GJ29" s="118">
        <f t="shared" si="21"/>
        <v>0</v>
      </c>
      <c r="GK29" s="119">
        <f t="shared" si="22"/>
        <v>1</v>
      </c>
      <c r="GL29" s="116">
        <f t="shared" si="23"/>
        <v>0</v>
      </c>
      <c r="GM29" s="120">
        <f t="shared" si="24"/>
        <v>1</v>
      </c>
      <c r="GN29" s="121">
        <f t="shared" si="25"/>
        <v>-6</v>
      </c>
      <c r="GO29" s="121">
        <f t="shared" si="26"/>
        <v>-13</v>
      </c>
      <c r="GP29" s="122">
        <f t="shared" si="27"/>
        <v>-20</v>
      </c>
      <c r="GQ29" s="123">
        <f t="shared" si="28"/>
        <v>1</v>
      </c>
      <c r="GR29" s="123">
        <f t="shared" si="29"/>
        <v>0</v>
      </c>
      <c r="GS29" s="123">
        <f t="shared" si="30"/>
        <v>0</v>
      </c>
      <c r="GT29" s="124">
        <f t="shared" si="31"/>
        <v>0</v>
      </c>
      <c r="GU29" s="103">
        <v>75</v>
      </c>
      <c r="GV29" s="103">
        <v>106</v>
      </c>
      <c r="GW29" s="103">
        <v>144</v>
      </c>
      <c r="GX29" s="103">
        <v>144</v>
      </c>
      <c r="GY29" s="123">
        <f t="shared" si="32"/>
        <v>75</v>
      </c>
      <c r="GZ29" s="125">
        <f t="shared" si="33"/>
        <v>0</v>
      </c>
      <c r="HA29" s="125">
        <f t="shared" si="34"/>
        <v>0</v>
      </c>
      <c r="HB29" s="127">
        <f t="shared" si="35"/>
        <v>0</v>
      </c>
      <c r="HC29" s="126">
        <f t="shared" si="36"/>
        <v>75</v>
      </c>
      <c r="HD29" s="127" t="b">
        <f t="shared" si="37"/>
        <v>0</v>
      </c>
      <c r="HE29" s="100"/>
      <c r="HF29" s="100"/>
      <c r="HG29" s="100"/>
      <c r="HH29" s="100"/>
      <c r="HI29" s="100"/>
      <c r="HJ29" s="100"/>
      <c r="HK29" s="100"/>
      <c r="HL29" s="100"/>
      <c r="HM29" s="105" t="s">
        <v>15</v>
      </c>
      <c r="HN29" s="101"/>
      <c r="HO29" s="105" t="s">
        <v>19</v>
      </c>
      <c r="HP29" s="101">
        <f t="shared" si="38"/>
        <v>1</v>
      </c>
      <c r="HQ29" s="105" t="s">
        <v>19</v>
      </c>
      <c r="HR29" s="101"/>
      <c r="HS29" s="101" t="str">
        <f t="shared" si="43"/>
        <v/>
      </c>
      <c r="HT29" s="101"/>
      <c r="HU29" s="105" t="s">
        <v>19</v>
      </c>
      <c r="HV29" s="101">
        <f t="shared" si="39"/>
        <v>-3</v>
      </c>
      <c r="HW29" s="105" t="s">
        <v>19</v>
      </c>
      <c r="HX29" s="101">
        <f t="shared" si="40"/>
        <v>4</v>
      </c>
      <c r="HY29" s="105" t="s">
        <v>19</v>
      </c>
      <c r="HZ29" s="101">
        <f t="shared" si="41"/>
        <v>0</v>
      </c>
      <c r="IA29" s="105" t="s">
        <v>19</v>
      </c>
      <c r="IB29" s="101"/>
      <c r="IC29" s="101"/>
      <c r="ID29" s="101"/>
      <c r="IE29" s="101"/>
      <c r="IF29" s="101"/>
      <c r="IG29" s="101"/>
      <c r="IH29" s="101"/>
      <c r="II29" s="101"/>
      <c r="IJ29" s="106" t="s">
        <v>19</v>
      </c>
      <c r="IK29" s="128">
        <f t="shared" si="42"/>
        <v>35489</v>
      </c>
      <c r="IL29" s="106" t="s">
        <v>19</v>
      </c>
      <c r="IM29" s="100"/>
      <c r="IN29" s="100"/>
      <c r="IO29" s="100"/>
    </row>
    <row r="30" spans="1:249" s="98" customFormat="1" ht="18" thickBot="1" x14ac:dyDescent="0.35">
      <c r="A30" s="45"/>
      <c r="B30" s="92"/>
      <c r="C30" s="50"/>
      <c r="D30" s="93"/>
      <c r="E30" s="94"/>
      <c r="F30" s="93"/>
      <c r="G30" s="94"/>
      <c r="H30" s="91"/>
      <c r="I30" s="91"/>
      <c r="J30" s="13">
        <f t="shared" si="44"/>
        <v>1</v>
      </c>
      <c r="K30" s="13">
        <f t="shared" si="48"/>
        <v>1</v>
      </c>
      <c r="L30" s="95"/>
      <c r="M30" s="15">
        <f t="shared" si="47"/>
        <v>18.350000000000001</v>
      </c>
      <c r="N30" s="142">
        <f t="shared" si="49"/>
        <v>23.87</v>
      </c>
      <c r="O30" s="15" t="b">
        <f t="shared" si="45"/>
        <v>0</v>
      </c>
      <c r="P30" s="15">
        <f t="shared" si="46"/>
        <v>0</v>
      </c>
      <c r="Q30" s="23"/>
      <c r="R30" s="23"/>
      <c r="S30" s="29"/>
      <c r="T30" s="11"/>
      <c r="U30" s="11">
        <f t="shared" si="50"/>
        <v>11.88</v>
      </c>
      <c r="V30" s="11">
        <f t="shared" si="51"/>
        <v>23.87</v>
      </c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FB30" s="100"/>
      <c r="FC30" s="100"/>
      <c r="FD30" s="100"/>
      <c r="FE30" s="115">
        <f t="shared" si="0"/>
        <v>0</v>
      </c>
      <c r="FF30" s="116">
        <v>0</v>
      </c>
      <c r="FG30" s="117">
        <f t="shared" si="1"/>
        <v>0</v>
      </c>
      <c r="FH30" s="117">
        <f t="shared" si="2"/>
        <v>0</v>
      </c>
      <c r="FI30" s="118">
        <f t="shared" si="3"/>
        <v>0</v>
      </c>
      <c r="FJ30" s="119">
        <f t="shared" si="4"/>
        <v>0</v>
      </c>
      <c r="FK30" s="116">
        <f t="shared" si="5"/>
        <v>0</v>
      </c>
      <c r="FL30" s="120">
        <f t="shared" si="6"/>
        <v>0</v>
      </c>
      <c r="FM30" s="121">
        <f t="shared" si="7"/>
        <v>-10</v>
      </c>
      <c r="FN30" s="122">
        <f t="shared" si="8"/>
        <v>-15</v>
      </c>
      <c r="FO30" s="123">
        <f t="shared" si="9"/>
        <v>0</v>
      </c>
      <c r="FP30" s="123">
        <f t="shared" si="10"/>
        <v>0</v>
      </c>
      <c r="FQ30" s="124">
        <f t="shared" si="11"/>
        <v>0</v>
      </c>
      <c r="FR30" s="123">
        <v>11.25</v>
      </c>
      <c r="FS30" s="125">
        <v>15</v>
      </c>
      <c r="FT30" s="125">
        <v>22.5</v>
      </c>
      <c r="FU30" s="104" t="str">
        <f t="shared" si="12"/>
        <v>wrong size</v>
      </c>
      <c r="FV30" s="104" t="str">
        <f t="shared" si="13"/>
        <v>wrong size</v>
      </c>
      <c r="FW30" s="104" t="str">
        <f t="shared" si="14"/>
        <v>wrong size</v>
      </c>
      <c r="FX30" s="126">
        <f t="shared" si="15"/>
        <v>0</v>
      </c>
      <c r="FY30" s="127" t="b">
        <f t="shared" si="16"/>
        <v>0</v>
      </c>
      <c r="FZ30" s="100"/>
      <c r="GA30" s="100"/>
      <c r="GB30" s="100"/>
      <c r="GC30" s="100"/>
      <c r="GD30" s="100"/>
      <c r="GE30" s="100"/>
      <c r="GF30" s="115">
        <f t="shared" si="17"/>
        <v>0</v>
      </c>
      <c r="GG30" s="116">
        <f t="shared" si="18"/>
        <v>0</v>
      </c>
      <c r="GH30" s="117">
        <f t="shared" si="19"/>
        <v>0</v>
      </c>
      <c r="GI30" s="117">
        <f t="shared" si="20"/>
        <v>0</v>
      </c>
      <c r="GJ30" s="118">
        <f t="shared" si="21"/>
        <v>0</v>
      </c>
      <c r="GK30" s="119">
        <f t="shared" si="22"/>
        <v>1</v>
      </c>
      <c r="GL30" s="116">
        <f t="shared" si="23"/>
        <v>0</v>
      </c>
      <c r="GM30" s="120">
        <f t="shared" si="24"/>
        <v>1</v>
      </c>
      <c r="GN30" s="121">
        <f t="shared" si="25"/>
        <v>-6</v>
      </c>
      <c r="GO30" s="121">
        <f t="shared" si="26"/>
        <v>-13</v>
      </c>
      <c r="GP30" s="122">
        <f t="shared" si="27"/>
        <v>-20</v>
      </c>
      <c r="GQ30" s="123">
        <f t="shared" si="28"/>
        <v>1</v>
      </c>
      <c r="GR30" s="123">
        <f t="shared" si="29"/>
        <v>0</v>
      </c>
      <c r="GS30" s="123">
        <f t="shared" si="30"/>
        <v>0</v>
      </c>
      <c r="GT30" s="124">
        <f t="shared" si="31"/>
        <v>0</v>
      </c>
      <c r="GU30" s="103">
        <v>75</v>
      </c>
      <c r="GV30" s="103">
        <v>106</v>
      </c>
      <c r="GW30" s="103">
        <v>144</v>
      </c>
      <c r="GX30" s="103">
        <v>144</v>
      </c>
      <c r="GY30" s="123">
        <f t="shared" si="32"/>
        <v>75</v>
      </c>
      <c r="GZ30" s="125">
        <f t="shared" si="33"/>
        <v>0</v>
      </c>
      <c r="HA30" s="125">
        <f t="shared" si="34"/>
        <v>0</v>
      </c>
      <c r="HB30" s="127">
        <f t="shared" si="35"/>
        <v>0</v>
      </c>
      <c r="HC30" s="126">
        <f t="shared" si="36"/>
        <v>75</v>
      </c>
      <c r="HD30" s="127" t="b">
        <f t="shared" si="37"/>
        <v>0</v>
      </c>
      <c r="HE30" s="100"/>
      <c r="HF30" s="100"/>
      <c r="HG30" s="100"/>
      <c r="HH30" s="100"/>
      <c r="HI30" s="100"/>
      <c r="HJ30" s="100"/>
      <c r="HK30" s="100"/>
      <c r="HL30" s="100"/>
      <c r="HM30" s="105" t="s">
        <v>15</v>
      </c>
      <c r="HN30" s="101"/>
      <c r="HO30" s="105" t="s">
        <v>19</v>
      </c>
      <c r="HP30" s="101">
        <f t="shared" si="38"/>
        <v>1</v>
      </c>
      <c r="HQ30" s="105" t="s">
        <v>19</v>
      </c>
      <c r="HR30" s="101"/>
      <c r="HS30" s="101" t="str">
        <f t="shared" si="43"/>
        <v/>
      </c>
      <c r="HT30" s="101"/>
      <c r="HU30" s="105" t="s">
        <v>19</v>
      </c>
      <c r="HV30" s="101">
        <f t="shared" si="39"/>
        <v>-3</v>
      </c>
      <c r="HW30" s="105" t="s">
        <v>19</v>
      </c>
      <c r="HX30" s="101">
        <f t="shared" si="40"/>
        <v>4</v>
      </c>
      <c r="HY30" s="105" t="s">
        <v>19</v>
      </c>
      <c r="HZ30" s="101">
        <f t="shared" si="41"/>
        <v>0</v>
      </c>
      <c r="IA30" s="105" t="s">
        <v>19</v>
      </c>
      <c r="IB30" s="101"/>
      <c r="IC30" s="101"/>
      <c r="ID30" s="101"/>
      <c r="IE30" s="101"/>
      <c r="IF30" s="101"/>
      <c r="IG30" s="101"/>
      <c r="IH30" s="101"/>
      <c r="II30" s="101"/>
      <c r="IJ30" s="106" t="s">
        <v>19</v>
      </c>
      <c r="IK30" s="128">
        <f t="shared" si="42"/>
        <v>35489</v>
      </c>
      <c r="IL30" s="106" t="s">
        <v>19</v>
      </c>
      <c r="IM30" s="100"/>
      <c r="IN30" s="100"/>
      <c r="IO30" s="100"/>
    </row>
    <row r="31" spans="1:249" s="98" customFormat="1" ht="18" thickBot="1" x14ac:dyDescent="0.35">
      <c r="A31" s="45">
        <v>1</v>
      </c>
      <c r="B31" s="92"/>
      <c r="C31" s="50"/>
      <c r="D31" s="93"/>
      <c r="E31" s="94"/>
      <c r="F31" s="93"/>
      <c r="G31" s="94"/>
      <c r="H31" s="91"/>
      <c r="I31" s="91"/>
      <c r="J31" s="13">
        <f t="shared" si="44"/>
        <v>1</v>
      </c>
      <c r="K31" s="13">
        <f t="shared" si="48"/>
        <v>1</v>
      </c>
      <c r="L31" s="95"/>
      <c r="M31" s="15">
        <f t="shared" si="47"/>
        <v>18.350000000000001</v>
      </c>
      <c r="N31" s="142">
        <f t="shared" si="49"/>
        <v>23.87</v>
      </c>
      <c r="O31" s="15" t="b">
        <f t="shared" si="45"/>
        <v>0</v>
      </c>
      <c r="P31" s="15">
        <f t="shared" si="46"/>
        <v>0</v>
      </c>
      <c r="Q31" s="23"/>
      <c r="R31" s="23"/>
      <c r="S31" s="29"/>
      <c r="T31" s="11"/>
      <c r="U31" s="11">
        <f t="shared" si="50"/>
        <v>11.88</v>
      </c>
      <c r="V31" s="11">
        <f t="shared" si="51"/>
        <v>23.87</v>
      </c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FB31" s="100"/>
      <c r="FC31" s="100"/>
      <c r="FD31" s="100"/>
      <c r="FE31" s="115">
        <f t="shared" si="0"/>
        <v>0</v>
      </c>
      <c r="FF31" s="116">
        <v>0</v>
      </c>
      <c r="FG31" s="117">
        <f t="shared" si="1"/>
        <v>0</v>
      </c>
      <c r="FH31" s="117">
        <f t="shared" si="2"/>
        <v>0</v>
      </c>
      <c r="FI31" s="118">
        <f t="shared" si="3"/>
        <v>0</v>
      </c>
      <c r="FJ31" s="119">
        <f t="shared" si="4"/>
        <v>0</v>
      </c>
      <c r="FK31" s="116">
        <f t="shared" si="5"/>
        <v>0</v>
      </c>
      <c r="FL31" s="120">
        <f t="shared" si="6"/>
        <v>0</v>
      </c>
      <c r="FM31" s="121">
        <f t="shared" si="7"/>
        <v>-10</v>
      </c>
      <c r="FN31" s="122">
        <f t="shared" si="8"/>
        <v>-15</v>
      </c>
      <c r="FO31" s="123">
        <f t="shared" si="9"/>
        <v>0</v>
      </c>
      <c r="FP31" s="123">
        <f t="shared" si="10"/>
        <v>0</v>
      </c>
      <c r="FQ31" s="124">
        <f t="shared" si="11"/>
        <v>0</v>
      </c>
      <c r="FR31" s="123">
        <v>11.25</v>
      </c>
      <c r="FS31" s="125">
        <v>15</v>
      </c>
      <c r="FT31" s="125">
        <v>22.5</v>
      </c>
      <c r="FU31" s="104" t="str">
        <f t="shared" si="12"/>
        <v>wrong size</v>
      </c>
      <c r="FV31" s="104" t="str">
        <f t="shared" si="13"/>
        <v>wrong size</v>
      </c>
      <c r="FW31" s="104" t="str">
        <f t="shared" si="14"/>
        <v>wrong size</v>
      </c>
      <c r="FX31" s="126">
        <f t="shared" si="15"/>
        <v>0</v>
      </c>
      <c r="FY31" s="127" t="b">
        <f t="shared" si="16"/>
        <v>0</v>
      </c>
      <c r="FZ31" s="100"/>
      <c r="GA31" s="100"/>
      <c r="GB31" s="100"/>
      <c r="GC31" s="100"/>
      <c r="GD31" s="100"/>
      <c r="GE31" s="100"/>
      <c r="GF31" s="115">
        <f t="shared" si="17"/>
        <v>0</v>
      </c>
      <c r="GG31" s="116">
        <f t="shared" si="18"/>
        <v>0</v>
      </c>
      <c r="GH31" s="117">
        <f t="shared" si="19"/>
        <v>0</v>
      </c>
      <c r="GI31" s="117">
        <f t="shared" si="20"/>
        <v>0</v>
      </c>
      <c r="GJ31" s="118">
        <f t="shared" si="21"/>
        <v>0</v>
      </c>
      <c r="GK31" s="119">
        <f t="shared" si="22"/>
        <v>1</v>
      </c>
      <c r="GL31" s="116">
        <f t="shared" si="23"/>
        <v>0</v>
      </c>
      <c r="GM31" s="120">
        <f t="shared" si="24"/>
        <v>1</v>
      </c>
      <c r="GN31" s="121">
        <f t="shared" si="25"/>
        <v>-6</v>
      </c>
      <c r="GO31" s="121">
        <f t="shared" si="26"/>
        <v>-13</v>
      </c>
      <c r="GP31" s="122">
        <f t="shared" si="27"/>
        <v>-20</v>
      </c>
      <c r="GQ31" s="123">
        <f t="shared" si="28"/>
        <v>1</v>
      </c>
      <c r="GR31" s="123">
        <f t="shared" si="29"/>
        <v>0</v>
      </c>
      <c r="GS31" s="123">
        <f t="shared" si="30"/>
        <v>0</v>
      </c>
      <c r="GT31" s="124">
        <f t="shared" si="31"/>
        <v>0</v>
      </c>
      <c r="GU31" s="103">
        <v>75</v>
      </c>
      <c r="GV31" s="103">
        <v>106</v>
      </c>
      <c r="GW31" s="103">
        <v>144</v>
      </c>
      <c r="GX31" s="103">
        <v>144</v>
      </c>
      <c r="GY31" s="123">
        <f t="shared" si="32"/>
        <v>75</v>
      </c>
      <c r="GZ31" s="125">
        <f t="shared" si="33"/>
        <v>0</v>
      </c>
      <c r="HA31" s="125">
        <f t="shared" si="34"/>
        <v>0</v>
      </c>
      <c r="HB31" s="127">
        <f t="shared" si="35"/>
        <v>0</v>
      </c>
      <c r="HC31" s="126">
        <f t="shared" si="36"/>
        <v>75</v>
      </c>
      <c r="HD31" s="127" t="b">
        <f t="shared" si="37"/>
        <v>0</v>
      </c>
      <c r="HE31" s="100"/>
      <c r="HF31" s="100"/>
      <c r="HG31" s="100"/>
      <c r="HH31" s="100"/>
      <c r="HI31" s="100"/>
      <c r="HJ31" s="100"/>
      <c r="HK31" s="100"/>
      <c r="HL31" s="100"/>
      <c r="HM31" s="105" t="s">
        <v>15</v>
      </c>
      <c r="HN31" s="101"/>
      <c r="HO31" s="105" t="s">
        <v>19</v>
      </c>
      <c r="HP31" s="101">
        <f t="shared" si="38"/>
        <v>1</v>
      </c>
      <c r="HQ31" s="105" t="s">
        <v>19</v>
      </c>
      <c r="HR31" s="101"/>
      <c r="HS31" s="101" t="str">
        <f t="shared" si="43"/>
        <v/>
      </c>
      <c r="HT31" s="101"/>
      <c r="HU31" s="105" t="s">
        <v>19</v>
      </c>
      <c r="HV31" s="101">
        <f t="shared" si="39"/>
        <v>-3</v>
      </c>
      <c r="HW31" s="105" t="s">
        <v>19</v>
      </c>
      <c r="HX31" s="101">
        <f t="shared" si="40"/>
        <v>4</v>
      </c>
      <c r="HY31" s="105" t="s">
        <v>19</v>
      </c>
      <c r="HZ31" s="101">
        <f t="shared" si="41"/>
        <v>0</v>
      </c>
      <c r="IA31" s="105" t="s">
        <v>19</v>
      </c>
      <c r="IB31" s="101"/>
      <c r="IC31" s="101"/>
      <c r="ID31" s="101"/>
      <c r="IE31" s="101"/>
      <c r="IF31" s="101"/>
      <c r="IG31" s="101"/>
      <c r="IH31" s="101"/>
      <c r="II31" s="101"/>
      <c r="IJ31" s="106" t="s">
        <v>19</v>
      </c>
      <c r="IK31" s="128">
        <f t="shared" si="42"/>
        <v>35489</v>
      </c>
      <c r="IL31" s="106" t="s">
        <v>19</v>
      </c>
      <c r="IM31" s="100"/>
      <c r="IN31" s="100"/>
      <c r="IO31" s="100"/>
    </row>
    <row r="32" spans="1:249" s="98" customFormat="1" ht="18" thickBot="1" x14ac:dyDescent="0.35">
      <c r="A32" s="45">
        <v>1</v>
      </c>
      <c r="B32" s="92"/>
      <c r="C32" s="50"/>
      <c r="D32" s="93"/>
      <c r="E32" s="94"/>
      <c r="F32" s="93"/>
      <c r="G32" s="94"/>
      <c r="H32" s="91"/>
      <c r="I32" s="91"/>
      <c r="J32" s="13">
        <f t="shared" si="44"/>
        <v>1</v>
      </c>
      <c r="K32" s="13">
        <f t="shared" si="48"/>
        <v>1</v>
      </c>
      <c r="L32" s="95"/>
      <c r="M32" s="15">
        <f t="shared" si="47"/>
        <v>18.350000000000001</v>
      </c>
      <c r="N32" s="142">
        <f t="shared" si="49"/>
        <v>23.87</v>
      </c>
      <c r="O32" s="15" t="b">
        <f t="shared" si="45"/>
        <v>0</v>
      </c>
      <c r="P32" s="15">
        <f t="shared" si="46"/>
        <v>0</v>
      </c>
      <c r="Q32" s="23"/>
      <c r="R32" s="23"/>
      <c r="S32" s="29"/>
      <c r="T32" s="11"/>
      <c r="U32" s="11">
        <f t="shared" si="50"/>
        <v>11.88</v>
      </c>
      <c r="V32" s="11">
        <f t="shared" si="51"/>
        <v>23.87</v>
      </c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FB32" s="100"/>
      <c r="FC32" s="100"/>
      <c r="FD32" s="100"/>
      <c r="FE32" s="115">
        <f t="shared" si="0"/>
        <v>0</v>
      </c>
      <c r="FF32" s="116">
        <v>0</v>
      </c>
      <c r="FG32" s="117">
        <f t="shared" si="1"/>
        <v>0</v>
      </c>
      <c r="FH32" s="117">
        <f t="shared" si="2"/>
        <v>0</v>
      </c>
      <c r="FI32" s="118">
        <f t="shared" si="3"/>
        <v>0</v>
      </c>
      <c r="FJ32" s="119">
        <f t="shared" si="4"/>
        <v>0</v>
      </c>
      <c r="FK32" s="116">
        <f t="shared" si="5"/>
        <v>0</v>
      </c>
      <c r="FL32" s="120">
        <f t="shared" si="6"/>
        <v>0</v>
      </c>
      <c r="FM32" s="121">
        <f t="shared" si="7"/>
        <v>-10</v>
      </c>
      <c r="FN32" s="122">
        <f t="shared" si="8"/>
        <v>-15</v>
      </c>
      <c r="FO32" s="123">
        <f t="shared" si="9"/>
        <v>0</v>
      </c>
      <c r="FP32" s="123">
        <f t="shared" si="10"/>
        <v>0</v>
      </c>
      <c r="FQ32" s="124">
        <f t="shared" si="11"/>
        <v>0</v>
      </c>
      <c r="FR32" s="123">
        <v>11.25</v>
      </c>
      <c r="FS32" s="125">
        <v>15</v>
      </c>
      <c r="FT32" s="125">
        <v>22.5</v>
      </c>
      <c r="FU32" s="104" t="str">
        <f t="shared" si="12"/>
        <v>wrong size</v>
      </c>
      <c r="FV32" s="104" t="str">
        <f t="shared" si="13"/>
        <v>wrong size</v>
      </c>
      <c r="FW32" s="104" t="str">
        <f t="shared" si="14"/>
        <v>wrong size</v>
      </c>
      <c r="FX32" s="126">
        <f t="shared" si="15"/>
        <v>0</v>
      </c>
      <c r="FY32" s="127" t="b">
        <f t="shared" si="16"/>
        <v>0</v>
      </c>
      <c r="FZ32" s="100"/>
      <c r="GA32" s="100"/>
      <c r="GB32" s="100"/>
      <c r="GC32" s="100"/>
      <c r="GD32" s="100"/>
      <c r="GE32" s="100"/>
      <c r="GF32" s="115">
        <f t="shared" si="17"/>
        <v>0</v>
      </c>
      <c r="GG32" s="116">
        <f t="shared" si="18"/>
        <v>0</v>
      </c>
      <c r="GH32" s="117">
        <f t="shared" si="19"/>
        <v>0</v>
      </c>
      <c r="GI32" s="117">
        <f t="shared" si="20"/>
        <v>0</v>
      </c>
      <c r="GJ32" s="118">
        <f t="shared" si="21"/>
        <v>0</v>
      </c>
      <c r="GK32" s="119">
        <f t="shared" si="22"/>
        <v>1</v>
      </c>
      <c r="GL32" s="116">
        <f t="shared" si="23"/>
        <v>0</v>
      </c>
      <c r="GM32" s="120">
        <f t="shared" si="24"/>
        <v>1</v>
      </c>
      <c r="GN32" s="121">
        <f t="shared" si="25"/>
        <v>-6</v>
      </c>
      <c r="GO32" s="121">
        <f t="shared" si="26"/>
        <v>-13</v>
      </c>
      <c r="GP32" s="122">
        <f t="shared" si="27"/>
        <v>-20</v>
      </c>
      <c r="GQ32" s="123">
        <f t="shared" si="28"/>
        <v>1</v>
      </c>
      <c r="GR32" s="123">
        <f t="shared" si="29"/>
        <v>0</v>
      </c>
      <c r="GS32" s="123">
        <f t="shared" si="30"/>
        <v>0</v>
      </c>
      <c r="GT32" s="124">
        <f t="shared" si="31"/>
        <v>0</v>
      </c>
      <c r="GU32" s="103">
        <v>75</v>
      </c>
      <c r="GV32" s="103">
        <v>106</v>
      </c>
      <c r="GW32" s="103">
        <v>144</v>
      </c>
      <c r="GX32" s="103">
        <v>144</v>
      </c>
      <c r="GY32" s="123">
        <f t="shared" si="32"/>
        <v>75</v>
      </c>
      <c r="GZ32" s="125">
        <f t="shared" si="33"/>
        <v>0</v>
      </c>
      <c r="HA32" s="125">
        <f t="shared" si="34"/>
        <v>0</v>
      </c>
      <c r="HB32" s="127">
        <f t="shared" si="35"/>
        <v>0</v>
      </c>
      <c r="HC32" s="126">
        <f t="shared" si="36"/>
        <v>75</v>
      </c>
      <c r="HD32" s="127" t="b">
        <f t="shared" si="37"/>
        <v>0</v>
      </c>
      <c r="HE32" s="100"/>
      <c r="HF32" s="100"/>
      <c r="HG32" s="100"/>
      <c r="HH32" s="100"/>
      <c r="HI32" s="100"/>
      <c r="HJ32" s="100"/>
      <c r="HK32" s="100"/>
      <c r="HL32" s="100"/>
      <c r="HM32" s="105" t="s">
        <v>15</v>
      </c>
      <c r="HN32" s="101"/>
      <c r="HO32" s="105" t="s">
        <v>19</v>
      </c>
      <c r="HP32" s="101">
        <f t="shared" si="38"/>
        <v>1</v>
      </c>
      <c r="HQ32" s="105" t="s">
        <v>19</v>
      </c>
      <c r="HR32" s="101"/>
      <c r="HS32" s="101" t="str">
        <f t="shared" si="43"/>
        <v/>
      </c>
      <c r="HT32" s="101"/>
      <c r="HU32" s="105" t="s">
        <v>19</v>
      </c>
      <c r="HV32" s="101">
        <f t="shared" si="39"/>
        <v>-3</v>
      </c>
      <c r="HW32" s="105" t="s">
        <v>19</v>
      </c>
      <c r="HX32" s="101">
        <f t="shared" si="40"/>
        <v>4</v>
      </c>
      <c r="HY32" s="105" t="s">
        <v>19</v>
      </c>
      <c r="HZ32" s="101">
        <f t="shared" si="41"/>
        <v>0</v>
      </c>
      <c r="IA32" s="105" t="s">
        <v>19</v>
      </c>
      <c r="IB32" s="101"/>
      <c r="IC32" s="101"/>
      <c r="ID32" s="101"/>
      <c r="IE32" s="101"/>
      <c r="IF32" s="101"/>
      <c r="IG32" s="101"/>
      <c r="IH32" s="101"/>
      <c r="II32" s="101"/>
      <c r="IJ32" s="106" t="s">
        <v>19</v>
      </c>
      <c r="IK32" s="128">
        <f t="shared" si="42"/>
        <v>35489</v>
      </c>
      <c r="IL32" s="106" t="s">
        <v>19</v>
      </c>
      <c r="IM32" s="100"/>
      <c r="IN32" s="100"/>
      <c r="IO32" s="100"/>
    </row>
    <row r="33" spans="1:249" s="98" customFormat="1" ht="18" thickBot="1" x14ac:dyDescent="0.35">
      <c r="A33" s="45">
        <v>1</v>
      </c>
      <c r="B33" s="92"/>
      <c r="C33" s="50"/>
      <c r="D33" s="93"/>
      <c r="E33" s="94"/>
      <c r="F33" s="93"/>
      <c r="G33" s="94"/>
      <c r="H33" s="91"/>
      <c r="I33" s="91"/>
      <c r="J33" s="13">
        <f t="shared" si="44"/>
        <v>1</v>
      </c>
      <c r="K33" s="13">
        <f t="shared" si="48"/>
        <v>1</v>
      </c>
      <c r="L33" s="95"/>
      <c r="M33" s="15">
        <f t="shared" si="47"/>
        <v>18.350000000000001</v>
      </c>
      <c r="N33" s="142">
        <f t="shared" si="49"/>
        <v>23.87</v>
      </c>
      <c r="O33" s="15" t="b">
        <f t="shared" si="45"/>
        <v>0</v>
      </c>
      <c r="P33" s="15">
        <f t="shared" si="46"/>
        <v>0</v>
      </c>
      <c r="Q33" s="23"/>
      <c r="R33" s="23"/>
      <c r="S33" s="29"/>
      <c r="T33" s="11"/>
      <c r="U33" s="11">
        <f t="shared" si="50"/>
        <v>11.88</v>
      </c>
      <c r="V33" s="11">
        <f t="shared" si="51"/>
        <v>23.87</v>
      </c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FB33" s="100"/>
      <c r="FC33" s="100"/>
      <c r="FD33" s="100"/>
      <c r="FE33" s="115">
        <f t="shared" si="0"/>
        <v>0</v>
      </c>
      <c r="FF33" s="116">
        <v>0</v>
      </c>
      <c r="FG33" s="117">
        <f t="shared" si="1"/>
        <v>0</v>
      </c>
      <c r="FH33" s="117">
        <f t="shared" si="2"/>
        <v>0</v>
      </c>
      <c r="FI33" s="118">
        <f t="shared" si="3"/>
        <v>0</v>
      </c>
      <c r="FJ33" s="119">
        <f t="shared" si="4"/>
        <v>0</v>
      </c>
      <c r="FK33" s="116">
        <f t="shared" si="5"/>
        <v>0</v>
      </c>
      <c r="FL33" s="120">
        <f t="shared" si="6"/>
        <v>0</v>
      </c>
      <c r="FM33" s="121">
        <f t="shared" si="7"/>
        <v>-10</v>
      </c>
      <c r="FN33" s="122">
        <f t="shared" si="8"/>
        <v>-15</v>
      </c>
      <c r="FO33" s="123">
        <f t="shared" si="9"/>
        <v>0</v>
      </c>
      <c r="FP33" s="123">
        <f t="shared" si="10"/>
        <v>0</v>
      </c>
      <c r="FQ33" s="124">
        <f t="shared" si="11"/>
        <v>0</v>
      </c>
      <c r="FR33" s="123">
        <v>11.25</v>
      </c>
      <c r="FS33" s="125">
        <v>15</v>
      </c>
      <c r="FT33" s="125">
        <v>22.5</v>
      </c>
      <c r="FU33" s="104" t="str">
        <f t="shared" si="12"/>
        <v>wrong size</v>
      </c>
      <c r="FV33" s="104" t="str">
        <f t="shared" si="13"/>
        <v>wrong size</v>
      </c>
      <c r="FW33" s="104" t="str">
        <f t="shared" si="14"/>
        <v>wrong size</v>
      </c>
      <c r="FX33" s="126">
        <f t="shared" si="15"/>
        <v>0</v>
      </c>
      <c r="FY33" s="127" t="b">
        <f t="shared" si="16"/>
        <v>0</v>
      </c>
      <c r="FZ33" s="100"/>
      <c r="GA33" s="100"/>
      <c r="GB33" s="100"/>
      <c r="GC33" s="100"/>
      <c r="GD33" s="100"/>
      <c r="GE33" s="100"/>
      <c r="GF33" s="115">
        <f t="shared" si="17"/>
        <v>0</v>
      </c>
      <c r="GG33" s="116">
        <f t="shared" si="18"/>
        <v>0</v>
      </c>
      <c r="GH33" s="117">
        <f t="shared" si="19"/>
        <v>0</v>
      </c>
      <c r="GI33" s="117">
        <f t="shared" si="20"/>
        <v>0</v>
      </c>
      <c r="GJ33" s="118">
        <f t="shared" si="21"/>
        <v>0</v>
      </c>
      <c r="GK33" s="119">
        <f t="shared" si="22"/>
        <v>1</v>
      </c>
      <c r="GL33" s="116">
        <f t="shared" si="23"/>
        <v>0</v>
      </c>
      <c r="GM33" s="120">
        <f t="shared" si="24"/>
        <v>1</v>
      </c>
      <c r="GN33" s="121">
        <f t="shared" si="25"/>
        <v>-6</v>
      </c>
      <c r="GO33" s="121">
        <f t="shared" si="26"/>
        <v>-13</v>
      </c>
      <c r="GP33" s="122">
        <f t="shared" si="27"/>
        <v>-20</v>
      </c>
      <c r="GQ33" s="123">
        <f t="shared" si="28"/>
        <v>1</v>
      </c>
      <c r="GR33" s="123">
        <f t="shared" si="29"/>
        <v>0</v>
      </c>
      <c r="GS33" s="123">
        <f t="shared" si="30"/>
        <v>0</v>
      </c>
      <c r="GT33" s="124">
        <f t="shared" si="31"/>
        <v>0</v>
      </c>
      <c r="GU33" s="103">
        <v>75</v>
      </c>
      <c r="GV33" s="103">
        <v>106</v>
      </c>
      <c r="GW33" s="103">
        <v>144</v>
      </c>
      <c r="GX33" s="103">
        <v>144</v>
      </c>
      <c r="GY33" s="123">
        <f t="shared" si="32"/>
        <v>75</v>
      </c>
      <c r="GZ33" s="125">
        <f t="shared" si="33"/>
        <v>0</v>
      </c>
      <c r="HA33" s="125">
        <f t="shared" si="34"/>
        <v>0</v>
      </c>
      <c r="HB33" s="127">
        <f t="shared" si="35"/>
        <v>0</v>
      </c>
      <c r="HC33" s="126">
        <f t="shared" si="36"/>
        <v>75</v>
      </c>
      <c r="HD33" s="127" t="b">
        <f t="shared" si="37"/>
        <v>0</v>
      </c>
      <c r="HE33" s="100"/>
      <c r="HF33" s="100"/>
      <c r="HG33" s="100"/>
      <c r="HH33" s="100"/>
      <c r="HI33" s="100"/>
      <c r="HJ33" s="100"/>
      <c r="HK33" s="100"/>
      <c r="HL33" s="100"/>
      <c r="HM33" s="105" t="s">
        <v>15</v>
      </c>
      <c r="HN33" s="101"/>
      <c r="HO33" s="105" t="s">
        <v>19</v>
      </c>
      <c r="HP33" s="101">
        <f t="shared" si="38"/>
        <v>1</v>
      </c>
      <c r="HQ33" s="105" t="s">
        <v>19</v>
      </c>
      <c r="HR33" s="101"/>
      <c r="HS33" s="101" t="str">
        <f t="shared" si="43"/>
        <v/>
      </c>
      <c r="HT33" s="101"/>
      <c r="HU33" s="105" t="s">
        <v>19</v>
      </c>
      <c r="HV33" s="101">
        <f t="shared" si="39"/>
        <v>-3</v>
      </c>
      <c r="HW33" s="105" t="s">
        <v>19</v>
      </c>
      <c r="HX33" s="101">
        <f t="shared" si="40"/>
        <v>4</v>
      </c>
      <c r="HY33" s="105" t="s">
        <v>19</v>
      </c>
      <c r="HZ33" s="101">
        <f t="shared" si="41"/>
        <v>0</v>
      </c>
      <c r="IA33" s="105" t="s">
        <v>19</v>
      </c>
      <c r="IB33" s="101"/>
      <c r="IC33" s="101"/>
      <c r="ID33" s="101"/>
      <c r="IE33" s="101"/>
      <c r="IF33" s="101"/>
      <c r="IG33" s="101"/>
      <c r="IH33" s="101"/>
      <c r="II33" s="101"/>
      <c r="IJ33" s="106" t="s">
        <v>19</v>
      </c>
      <c r="IK33" s="128">
        <f t="shared" si="42"/>
        <v>35489</v>
      </c>
      <c r="IL33" s="106" t="s">
        <v>19</v>
      </c>
      <c r="IM33" s="100"/>
      <c r="IN33" s="100"/>
      <c r="IO33" s="100"/>
    </row>
    <row r="34" spans="1:249" s="98" customFormat="1" ht="18" thickBot="1" x14ac:dyDescent="0.35">
      <c r="A34" s="45">
        <v>1</v>
      </c>
      <c r="B34" s="92"/>
      <c r="C34" s="50"/>
      <c r="D34" s="93"/>
      <c r="E34" s="94"/>
      <c r="F34" s="93"/>
      <c r="G34" s="94"/>
      <c r="H34" s="91"/>
      <c r="I34" s="91"/>
      <c r="J34" s="13">
        <f t="shared" si="44"/>
        <v>1</v>
      </c>
      <c r="K34" s="13">
        <f t="shared" si="48"/>
        <v>1</v>
      </c>
      <c r="L34" s="95"/>
      <c r="M34" s="15">
        <f t="shared" si="47"/>
        <v>18.350000000000001</v>
      </c>
      <c r="N34" s="142">
        <f t="shared" si="49"/>
        <v>23.87</v>
      </c>
      <c r="O34" s="15" t="b">
        <f t="shared" si="45"/>
        <v>0</v>
      </c>
      <c r="P34" s="15">
        <f t="shared" si="46"/>
        <v>0</v>
      </c>
      <c r="Q34" s="23"/>
      <c r="R34" s="23"/>
      <c r="S34" s="29"/>
      <c r="T34" s="11"/>
      <c r="U34" s="11">
        <f t="shared" si="50"/>
        <v>11.88</v>
      </c>
      <c r="V34" s="11">
        <f t="shared" si="51"/>
        <v>23.87</v>
      </c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FB34" s="100"/>
      <c r="FC34" s="100"/>
      <c r="FD34" s="100"/>
      <c r="FE34" s="115">
        <f t="shared" si="0"/>
        <v>0</v>
      </c>
      <c r="FF34" s="116">
        <v>0</v>
      </c>
      <c r="FG34" s="117">
        <f t="shared" si="1"/>
        <v>0</v>
      </c>
      <c r="FH34" s="117">
        <f t="shared" si="2"/>
        <v>0</v>
      </c>
      <c r="FI34" s="118">
        <f t="shared" si="3"/>
        <v>0</v>
      </c>
      <c r="FJ34" s="119">
        <f t="shared" si="4"/>
        <v>0</v>
      </c>
      <c r="FK34" s="116">
        <f t="shared" si="5"/>
        <v>0</v>
      </c>
      <c r="FL34" s="120">
        <f t="shared" si="6"/>
        <v>0</v>
      </c>
      <c r="FM34" s="121">
        <f t="shared" si="7"/>
        <v>-10</v>
      </c>
      <c r="FN34" s="122">
        <f t="shared" si="8"/>
        <v>-15</v>
      </c>
      <c r="FO34" s="123">
        <f t="shared" si="9"/>
        <v>0</v>
      </c>
      <c r="FP34" s="123">
        <f t="shared" si="10"/>
        <v>0</v>
      </c>
      <c r="FQ34" s="124">
        <f t="shared" si="11"/>
        <v>0</v>
      </c>
      <c r="FR34" s="123">
        <v>11.25</v>
      </c>
      <c r="FS34" s="125">
        <v>15</v>
      </c>
      <c r="FT34" s="125">
        <v>22.5</v>
      </c>
      <c r="FU34" s="104" t="str">
        <f t="shared" si="12"/>
        <v>wrong size</v>
      </c>
      <c r="FV34" s="104" t="str">
        <f t="shared" si="13"/>
        <v>wrong size</v>
      </c>
      <c r="FW34" s="104" t="str">
        <f t="shared" si="14"/>
        <v>wrong size</v>
      </c>
      <c r="FX34" s="126">
        <f t="shared" si="15"/>
        <v>0</v>
      </c>
      <c r="FY34" s="127" t="b">
        <f t="shared" si="16"/>
        <v>0</v>
      </c>
      <c r="FZ34" s="100"/>
      <c r="GA34" s="100"/>
      <c r="GB34" s="100"/>
      <c r="GC34" s="100"/>
      <c r="GD34" s="100"/>
      <c r="GE34" s="100"/>
      <c r="GF34" s="115">
        <f t="shared" si="17"/>
        <v>0</v>
      </c>
      <c r="GG34" s="116">
        <f t="shared" si="18"/>
        <v>0</v>
      </c>
      <c r="GH34" s="117">
        <f t="shared" si="19"/>
        <v>0</v>
      </c>
      <c r="GI34" s="117">
        <f t="shared" si="20"/>
        <v>0</v>
      </c>
      <c r="GJ34" s="118">
        <f t="shared" si="21"/>
        <v>0</v>
      </c>
      <c r="GK34" s="119">
        <f t="shared" si="22"/>
        <v>1</v>
      </c>
      <c r="GL34" s="116">
        <f t="shared" si="23"/>
        <v>0</v>
      </c>
      <c r="GM34" s="120">
        <f t="shared" si="24"/>
        <v>1</v>
      </c>
      <c r="GN34" s="121">
        <f t="shared" si="25"/>
        <v>-6</v>
      </c>
      <c r="GO34" s="121">
        <f t="shared" si="26"/>
        <v>-13</v>
      </c>
      <c r="GP34" s="122">
        <f t="shared" si="27"/>
        <v>-20</v>
      </c>
      <c r="GQ34" s="123">
        <f t="shared" si="28"/>
        <v>1</v>
      </c>
      <c r="GR34" s="123">
        <f t="shared" si="29"/>
        <v>0</v>
      </c>
      <c r="GS34" s="123">
        <f t="shared" si="30"/>
        <v>0</v>
      </c>
      <c r="GT34" s="124">
        <f t="shared" si="31"/>
        <v>0</v>
      </c>
      <c r="GU34" s="103">
        <v>75</v>
      </c>
      <c r="GV34" s="103">
        <v>106</v>
      </c>
      <c r="GW34" s="103">
        <v>144</v>
      </c>
      <c r="GX34" s="103">
        <v>144</v>
      </c>
      <c r="GY34" s="123">
        <f t="shared" si="32"/>
        <v>75</v>
      </c>
      <c r="GZ34" s="125">
        <f t="shared" si="33"/>
        <v>0</v>
      </c>
      <c r="HA34" s="125">
        <f t="shared" si="34"/>
        <v>0</v>
      </c>
      <c r="HB34" s="127">
        <f t="shared" si="35"/>
        <v>0</v>
      </c>
      <c r="HC34" s="126">
        <f t="shared" si="36"/>
        <v>75</v>
      </c>
      <c r="HD34" s="127" t="b">
        <f t="shared" si="37"/>
        <v>0</v>
      </c>
      <c r="HE34" s="100"/>
      <c r="HF34" s="100"/>
      <c r="HG34" s="100"/>
      <c r="HH34" s="100"/>
      <c r="HI34" s="100"/>
      <c r="HJ34" s="100"/>
      <c r="HK34" s="100"/>
      <c r="HL34" s="100"/>
      <c r="HM34" s="105" t="s">
        <v>15</v>
      </c>
      <c r="HN34" s="101"/>
      <c r="HO34" s="105" t="s">
        <v>19</v>
      </c>
      <c r="HP34" s="101">
        <f t="shared" si="38"/>
        <v>1</v>
      </c>
      <c r="HQ34" s="105" t="s">
        <v>19</v>
      </c>
      <c r="HR34" s="101"/>
      <c r="HS34" s="101" t="str">
        <f t="shared" si="43"/>
        <v/>
      </c>
      <c r="HT34" s="101"/>
      <c r="HU34" s="105" t="s">
        <v>19</v>
      </c>
      <c r="HV34" s="101">
        <f t="shared" si="39"/>
        <v>-3</v>
      </c>
      <c r="HW34" s="105" t="s">
        <v>19</v>
      </c>
      <c r="HX34" s="101">
        <f t="shared" si="40"/>
        <v>4</v>
      </c>
      <c r="HY34" s="105" t="s">
        <v>19</v>
      </c>
      <c r="HZ34" s="101">
        <f t="shared" si="41"/>
        <v>0</v>
      </c>
      <c r="IA34" s="105" t="s">
        <v>19</v>
      </c>
      <c r="IB34" s="101"/>
      <c r="IC34" s="101"/>
      <c r="ID34" s="101"/>
      <c r="IE34" s="101"/>
      <c r="IF34" s="101"/>
      <c r="IG34" s="101"/>
      <c r="IH34" s="101"/>
      <c r="II34" s="101"/>
      <c r="IJ34" s="106" t="s">
        <v>19</v>
      </c>
      <c r="IK34" s="128">
        <f t="shared" si="42"/>
        <v>35489</v>
      </c>
      <c r="IL34" s="106" t="s">
        <v>19</v>
      </c>
      <c r="IM34" s="100"/>
      <c r="IN34" s="100"/>
      <c r="IO34" s="100"/>
    </row>
    <row r="35" spans="1:249" s="98" customFormat="1" ht="18" thickBot="1" x14ac:dyDescent="0.35">
      <c r="A35" s="45">
        <v>1</v>
      </c>
      <c r="B35" s="92"/>
      <c r="C35" s="50"/>
      <c r="D35" s="93"/>
      <c r="E35" s="94"/>
      <c r="F35" s="93"/>
      <c r="G35" s="94"/>
      <c r="H35" s="91"/>
      <c r="I35" s="91"/>
      <c r="J35" s="13">
        <f t="shared" si="44"/>
        <v>1</v>
      </c>
      <c r="K35" s="13">
        <f t="shared" si="48"/>
        <v>1</v>
      </c>
      <c r="L35" s="95"/>
      <c r="M35" s="15">
        <f t="shared" si="47"/>
        <v>18.350000000000001</v>
      </c>
      <c r="N35" s="142">
        <f t="shared" si="49"/>
        <v>23.87</v>
      </c>
      <c r="O35" s="15" t="b">
        <f t="shared" si="45"/>
        <v>0</v>
      </c>
      <c r="P35" s="15">
        <f t="shared" si="46"/>
        <v>0</v>
      </c>
      <c r="Q35" s="27"/>
      <c r="R35" s="23"/>
      <c r="S35" s="29"/>
      <c r="T35" s="11"/>
      <c r="U35" s="11">
        <f t="shared" si="50"/>
        <v>11.88</v>
      </c>
      <c r="V35" s="11">
        <f t="shared" si="51"/>
        <v>23.87</v>
      </c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FB35" s="100"/>
      <c r="FC35" s="100"/>
      <c r="FD35" s="100"/>
      <c r="FE35" s="115">
        <f t="shared" si="0"/>
        <v>0</v>
      </c>
      <c r="FF35" s="116">
        <v>0</v>
      </c>
      <c r="FG35" s="117">
        <f t="shared" si="1"/>
        <v>0</v>
      </c>
      <c r="FH35" s="117">
        <f t="shared" si="2"/>
        <v>0</v>
      </c>
      <c r="FI35" s="118">
        <f t="shared" si="3"/>
        <v>0</v>
      </c>
      <c r="FJ35" s="119">
        <f t="shared" si="4"/>
        <v>0</v>
      </c>
      <c r="FK35" s="116">
        <f t="shared" si="5"/>
        <v>0</v>
      </c>
      <c r="FL35" s="120">
        <f t="shared" si="6"/>
        <v>0</v>
      </c>
      <c r="FM35" s="121">
        <f t="shared" si="7"/>
        <v>-10</v>
      </c>
      <c r="FN35" s="122">
        <f t="shared" si="8"/>
        <v>-15</v>
      </c>
      <c r="FO35" s="123">
        <f t="shared" si="9"/>
        <v>0</v>
      </c>
      <c r="FP35" s="123">
        <f t="shared" si="10"/>
        <v>0</v>
      </c>
      <c r="FQ35" s="124">
        <f t="shared" si="11"/>
        <v>0</v>
      </c>
      <c r="FR35" s="123">
        <v>11.25</v>
      </c>
      <c r="FS35" s="125">
        <v>15</v>
      </c>
      <c r="FT35" s="125">
        <v>22.5</v>
      </c>
      <c r="FU35" s="104" t="str">
        <f t="shared" si="12"/>
        <v>wrong size</v>
      </c>
      <c r="FV35" s="104" t="str">
        <f t="shared" si="13"/>
        <v>wrong size</v>
      </c>
      <c r="FW35" s="104" t="str">
        <f t="shared" si="14"/>
        <v>wrong size</v>
      </c>
      <c r="FX35" s="126">
        <f t="shared" si="15"/>
        <v>0</v>
      </c>
      <c r="FY35" s="127" t="b">
        <f t="shared" si="16"/>
        <v>0</v>
      </c>
      <c r="FZ35" s="100"/>
      <c r="GA35" s="100"/>
      <c r="GB35" s="100"/>
      <c r="GC35" s="100"/>
      <c r="GD35" s="100"/>
      <c r="GE35" s="100"/>
      <c r="GF35" s="115">
        <f t="shared" si="17"/>
        <v>0</v>
      </c>
      <c r="GG35" s="116">
        <f t="shared" si="18"/>
        <v>0</v>
      </c>
      <c r="GH35" s="117">
        <f t="shared" si="19"/>
        <v>0</v>
      </c>
      <c r="GI35" s="117">
        <f t="shared" si="20"/>
        <v>0</v>
      </c>
      <c r="GJ35" s="118">
        <f t="shared" si="21"/>
        <v>0</v>
      </c>
      <c r="GK35" s="119">
        <f t="shared" si="22"/>
        <v>1</v>
      </c>
      <c r="GL35" s="116">
        <f t="shared" si="23"/>
        <v>0</v>
      </c>
      <c r="GM35" s="120">
        <f t="shared" si="24"/>
        <v>1</v>
      </c>
      <c r="GN35" s="121">
        <f t="shared" si="25"/>
        <v>-6</v>
      </c>
      <c r="GO35" s="121">
        <f t="shared" si="26"/>
        <v>-13</v>
      </c>
      <c r="GP35" s="122">
        <f t="shared" si="27"/>
        <v>-20</v>
      </c>
      <c r="GQ35" s="123">
        <f t="shared" si="28"/>
        <v>1</v>
      </c>
      <c r="GR35" s="123">
        <f t="shared" si="29"/>
        <v>0</v>
      </c>
      <c r="GS35" s="123">
        <f t="shared" si="30"/>
        <v>0</v>
      </c>
      <c r="GT35" s="124">
        <f t="shared" si="31"/>
        <v>0</v>
      </c>
      <c r="GU35" s="103">
        <v>75</v>
      </c>
      <c r="GV35" s="103">
        <v>106</v>
      </c>
      <c r="GW35" s="103">
        <v>144</v>
      </c>
      <c r="GX35" s="103">
        <v>144</v>
      </c>
      <c r="GY35" s="123">
        <f t="shared" si="32"/>
        <v>75</v>
      </c>
      <c r="GZ35" s="125">
        <f t="shared" si="33"/>
        <v>0</v>
      </c>
      <c r="HA35" s="125">
        <f t="shared" si="34"/>
        <v>0</v>
      </c>
      <c r="HB35" s="127">
        <f t="shared" si="35"/>
        <v>0</v>
      </c>
      <c r="HC35" s="126">
        <f t="shared" si="36"/>
        <v>75</v>
      </c>
      <c r="HD35" s="127" t="b">
        <f t="shared" si="37"/>
        <v>0</v>
      </c>
      <c r="HE35" s="100"/>
      <c r="HF35" s="100"/>
      <c r="HG35" s="100"/>
      <c r="HH35" s="100"/>
      <c r="HI35" s="100"/>
      <c r="HJ35" s="100"/>
      <c r="HK35" s="100"/>
      <c r="HL35" s="100"/>
      <c r="HM35" s="105" t="s">
        <v>15</v>
      </c>
      <c r="HN35" s="101"/>
      <c r="HO35" s="105" t="s">
        <v>19</v>
      </c>
      <c r="HP35" s="101">
        <f t="shared" si="38"/>
        <v>1</v>
      </c>
      <c r="HQ35" s="105" t="s">
        <v>19</v>
      </c>
      <c r="HR35" s="101"/>
      <c r="HS35" s="101" t="str">
        <f t="shared" si="43"/>
        <v/>
      </c>
      <c r="HT35" s="101"/>
      <c r="HU35" s="105" t="s">
        <v>19</v>
      </c>
      <c r="HV35" s="101">
        <f t="shared" si="39"/>
        <v>-3</v>
      </c>
      <c r="HW35" s="105" t="s">
        <v>19</v>
      </c>
      <c r="HX35" s="101">
        <f t="shared" si="40"/>
        <v>4</v>
      </c>
      <c r="HY35" s="105" t="s">
        <v>19</v>
      </c>
      <c r="HZ35" s="101">
        <f t="shared" si="41"/>
        <v>0</v>
      </c>
      <c r="IA35" s="105" t="s">
        <v>19</v>
      </c>
      <c r="IB35" s="101"/>
      <c r="IC35" s="101"/>
      <c r="ID35" s="101"/>
      <c r="IE35" s="101"/>
      <c r="IF35" s="101"/>
      <c r="IG35" s="101"/>
      <c r="IH35" s="101"/>
      <c r="II35" s="101"/>
      <c r="IJ35" s="106" t="s">
        <v>19</v>
      </c>
      <c r="IK35" s="128">
        <f t="shared" si="42"/>
        <v>35489</v>
      </c>
      <c r="IL35" s="106" t="s">
        <v>19</v>
      </c>
      <c r="IM35" s="100"/>
      <c r="IN35" s="100"/>
      <c r="IO35" s="100"/>
    </row>
    <row r="36" spans="1:249" s="98" customFormat="1" ht="18" thickBot="1" x14ac:dyDescent="0.35">
      <c r="A36" s="45">
        <v>1</v>
      </c>
      <c r="B36" s="92"/>
      <c r="C36" s="50"/>
      <c r="D36" s="93"/>
      <c r="E36" s="94"/>
      <c r="F36" s="93"/>
      <c r="G36" s="94"/>
      <c r="H36" s="91"/>
      <c r="I36" s="91"/>
      <c r="J36" s="13">
        <f t="shared" si="44"/>
        <v>1</v>
      </c>
      <c r="K36" s="13">
        <f t="shared" si="48"/>
        <v>1</v>
      </c>
      <c r="L36" s="95"/>
      <c r="M36" s="15">
        <f t="shared" si="47"/>
        <v>18.350000000000001</v>
      </c>
      <c r="N36" s="142">
        <f t="shared" si="49"/>
        <v>23.87</v>
      </c>
      <c r="O36" s="15" t="b">
        <f t="shared" si="45"/>
        <v>0</v>
      </c>
      <c r="P36" s="15">
        <f t="shared" si="46"/>
        <v>0</v>
      </c>
      <c r="Q36" s="27"/>
      <c r="R36" s="23"/>
      <c r="S36" s="29"/>
      <c r="T36" s="11"/>
      <c r="U36" s="11">
        <f t="shared" si="50"/>
        <v>11.88</v>
      </c>
      <c r="V36" s="11">
        <f t="shared" si="51"/>
        <v>23.87</v>
      </c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FB36" s="100"/>
      <c r="FC36" s="100"/>
      <c r="FD36" s="100"/>
      <c r="FE36" s="115">
        <f t="shared" si="0"/>
        <v>0</v>
      </c>
      <c r="FF36" s="116">
        <v>0</v>
      </c>
      <c r="FG36" s="117">
        <f t="shared" si="1"/>
        <v>0</v>
      </c>
      <c r="FH36" s="117">
        <f t="shared" si="2"/>
        <v>0</v>
      </c>
      <c r="FI36" s="118">
        <f t="shared" si="3"/>
        <v>0</v>
      </c>
      <c r="FJ36" s="119">
        <f t="shared" si="4"/>
        <v>0</v>
      </c>
      <c r="FK36" s="116">
        <f t="shared" si="5"/>
        <v>0</v>
      </c>
      <c r="FL36" s="120">
        <f t="shared" si="6"/>
        <v>0</v>
      </c>
      <c r="FM36" s="121">
        <f t="shared" si="7"/>
        <v>-10</v>
      </c>
      <c r="FN36" s="122">
        <f t="shared" si="8"/>
        <v>-15</v>
      </c>
      <c r="FO36" s="123">
        <f t="shared" si="9"/>
        <v>0</v>
      </c>
      <c r="FP36" s="123">
        <f t="shared" si="10"/>
        <v>0</v>
      </c>
      <c r="FQ36" s="124">
        <f t="shared" si="11"/>
        <v>0</v>
      </c>
      <c r="FR36" s="123">
        <v>11.25</v>
      </c>
      <c r="FS36" s="125">
        <v>15</v>
      </c>
      <c r="FT36" s="125">
        <v>22.5</v>
      </c>
      <c r="FU36" s="104" t="str">
        <f t="shared" si="12"/>
        <v>wrong size</v>
      </c>
      <c r="FV36" s="104" t="str">
        <f t="shared" si="13"/>
        <v>wrong size</v>
      </c>
      <c r="FW36" s="104" t="str">
        <f t="shared" si="14"/>
        <v>wrong size</v>
      </c>
      <c r="FX36" s="126">
        <f t="shared" si="15"/>
        <v>0</v>
      </c>
      <c r="FY36" s="127" t="b">
        <f t="shared" si="16"/>
        <v>0</v>
      </c>
      <c r="FZ36" s="100"/>
      <c r="GA36" s="100"/>
      <c r="GB36" s="100"/>
      <c r="GC36" s="100"/>
      <c r="GD36" s="100"/>
      <c r="GE36" s="100"/>
      <c r="GF36" s="115">
        <f t="shared" si="17"/>
        <v>0</v>
      </c>
      <c r="GG36" s="116">
        <f t="shared" si="18"/>
        <v>0</v>
      </c>
      <c r="GH36" s="117">
        <f t="shared" si="19"/>
        <v>0</v>
      </c>
      <c r="GI36" s="117">
        <f t="shared" si="20"/>
        <v>0</v>
      </c>
      <c r="GJ36" s="118">
        <f t="shared" si="21"/>
        <v>0</v>
      </c>
      <c r="GK36" s="119">
        <f t="shared" si="22"/>
        <v>1</v>
      </c>
      <c r="GL36" s="116">
        <f t="shared" si="23"/>
        <v>0</v>
      </c>
      <c r="GM36" s="120">
        <f t="shared" si="24"/>
        <v>1</v>
      </c>
      <c r="GN36" s="121">
        <f t="shared" si="25"/>
        <v>-6</v>
      </c>
      <c r="GO36" s="121">
        <f t="shared" si="26"/>
        <v>-13</v>
      </c>
      <c r="GP36" s="122">
        <f t="shared" si="27"/>
        <v>-20</v>
      </c>
      <c r="GQ36" s="123">
        <f t="shared" si="28"/>
        <v>1</v>
      </c>
      <c r="GR36" s="123">
        <f t="shared" si="29"/>
        <v>0</v>
      </c>
      <c r="GS36" s="123">
        <f t="shared" si="30"/>
        <v>0</v>
      </c>
      <c r="GT36" s="124">
        <f t="shared" si="31"/>
        <v>0</v>
      </c>
      <c r="GU36" s="103">
        <v>75</v>
      </c>
      <c r="GV36" s="103">
        <v>106</v>
      </c>
      <c r="GW36" s="103">
        <v>144</v>
      </c>
      <c r="GX36" s="103">
        <v>144</v>
      </c>
      <c r="GY36" s="123">
        <f t="shared" si="32"/>
        <v>75</v>
      </c>
      <c r="GZ36" s="125">
        <f t="shared" si="33"/>
        <v>0</v>
      </c>
      <c r="HA36" s="125">
        <f t="shared" si="34"/>
        <v>0</v>
      </c>
      <c r="HB36" s="127">
        <f t="shared" si="35"/>
        <v>0</v>
      </c>
      <c r="HC36" s="126">
        <f t="shared" si="36"/>
        <v>75</v>
      </c>
      <c r="HD36" s="127" t="b">
        <f t="shared" si="37"/>
        <v>0</v>
      </c>
      <c r="HE36" s="100"/>
      <c r="HF36" s="100"/>
      <c r="HG36" s="100"/>
      <c r="HH36" s="100"/>
      <c r="HI36" s="100"/>
      <c r="HJ36" s="100"/>
      <c r="HK36" s="100"/>
      <c r="HL36" s="100"/>
      <c r="HM36" s="105" t="s">
        <v>15</v>
      </c>
      <c r="HN36" s="101"/>
      <c r="HO36" s="105" t="s">
        <v>19</v>
      </c>
      <c r="HP36" s="101">
        <f t="shared" si="38"/>
        <v>1</v>
      </c>
      <c r="HQ36" s="105" t="s">
        <v>19</v>
      </c>
      <c r="HR36" s="101"/>
      <c r="HS36" s="101" t="str">
        <f t="shared" si="43"/>
        <v/>
      </c>
      <c r="HT36" s="101"/>
      <c r="HU36" s="105" t="s">
        <v>19</v>
      </c>
      <c r="HV36" s="101">
        <f t="shared" si="39"/>
        <v>-3</v>
      </c>
      <c r="HW36" s="105" t="s">
        <v>19</v>
      </c>
      <c r="HX36" s="101">
        <f t="shared" si="40"/>
        <v>4</v>
      </c>
      <c r="HY36" s="105" t="s">
        <v>19</v>
      </c>
      <c r="HZ36" s="101">
        <f t="shared" si="41"/>
        <v>0</v>
      </c>
      <c r="IA36" s="105" t="s">
        <v>19</v>
      </c>
      <c r="IB36" s="101"/>
      <c r="IC36" s="101"/>
      <c r="ID36" s="101"/>
      <c r="IE36" s="101"/>
      <c r="IF36" s="101"/>
      <c r="IG36" s="101"/>
      <c r="IH36" s="101"/>
      <c r="II36" s="101"/>
      <c r="IJ36" s="106" t="s">
        <v>19</v>
      </c>
      <c r="IK36" s="128">
        <f t="shared" si="42"/>
        <v>35489</v>
      </c>
      <c r="IL36" s="106" t="s">
        <v>19</v>
      </c>
      <c r="IM36" s="100"/>
      <c r="IN36" s="100"/>
      <c r="IO36" s="100"/>
    </row>
    <row r="37" spans="1:249" s="98" customFormat="1" ht="18" thickBot="1" x14ac:dyDescent="0.35">
      <c r="A37" s="45">
        <v>1</v>
      </c>
      <c r="B37" s="92"/>
      <c r="C37" s="50"/>
      <c r="D37" s="93"/>
      <c r="E37" s="94"/>
      <c r="F37" s="93"/>
      <c r="G37" s="94"/>
      <c r="H37" s="91"/>
      <c r="I37" s="91"/>
      <c r="J37" s="13">
        <f t="shared" si="44"/>
        <v>1</v>
      </c>
      <c r="K37" s="13">
        <f t="shared" si="48"/>
        <v>1</v>
      </c>
      <c r="L37" s="95"/>
      <c r="M37" s="15">
        <f t="shared" si="47"/>
        <v>18.350000000000001</v>
      </c>
      <c r="N37" s="142">
        <f t="shared" si="49"/>
        <v>23.87</v>
      </c>
      <c r="O37" s="15" t="b">
        <f t="shared" si="45"/>
        <v>0</v>
      </c>
      <c r="P37" s="15">
        <f t="shared" si="46"/>
        <v>0</v>
      </c>
      <c r="Q37" s="27"/>
      <c r="R37" s="23"/>
      <c r="S37" s="29"/>
      <c r="T37" s="11"/>
      <c r="U37" s="11">
        <f t="shared" si="50"/>
        <v>11.88</v>
      </c>
      <c r="V37" s="11">
        <f t="shared" si="51"/>
        <v>23.87</v>
      </c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FB37" s="100"/>
      <c r="FC37" s="100"/>
      <c r="FD37" s="100"/>
      <c r="FE37" s="115">
        <f t="shared" si="0"/>
        <v>0</v>
      </c>
      <c r="FF37" s="116">
        <v>0</v>
      </c>
      <c r="FG37" s="117">
        <f t="shared" si="1"/>
        <v>0</v>
      </c>
      <c r="FH37" s="117">
        <f t="shared" si="2"/>
        <v>0</v>
      </c>
      <c r="FI37" s="118">
        <f t="shared" si="3"/>
        <v>0</v>
      </c>
      <c r="FJ37" s="119">
        <f t="shared" si="4"/>
        <v>0</v>
      </c>
      <c r="FK37" s="116">
        <f t="shared" si="5"/>
        <v>0</v>
      </c>
      <c r="FL37" s="120">
        <f t="shared" si="6"/>
        <v>0</v>
      </c>
      <c r="FM37" s="121">
        <f t="shared" si="7"/>
        <v>-10</v>
      </c>
      <c r="FN37" s="122">
        <f t="shared" si="8"/>
        <v>-15</v>
      </c>
      <c r="FO37" s="123">
        <f t="shared" si="9"/>
        <v>0</v>
      </c>
      <c r="FP37" s="123">
        <f t="shared" si="10"/>
        <v>0</v>
      </c>
      <c r="FQ37" s="124">
        <f t="shared" si="11"/>
        <v>0</v>
      </c>
      <c r="FR37" s="123">
        <v>11.25</v>
      </c>
      <c r="FS37" s="125">
        <v>15</v>
      </c>
      <c r="FT37" s="125">
        <v>22.5</v>
      </c>
      <c r="FU37" s="104" t="str">
        <f t="shared" si="12"/>
        <v>wrong size</v>
      </c>
      <c r="FV37" s="104" t="str">
        <f t="shared" si="13"/>
        <v>wrong size</v>
      </c>
      <c r="FW37" s="104" t="str">
        <f t="shared" si="14"/>
        <v>wrong size</v>
      </c>
      <c r="FX37" s="126">
        <f t="shared" si="15"/>
        <v>0</v>
      </c>
      <c r="FY37" s="127" t="b">
        <f t="shared" si="16"/>
        <v>0</v>
      </c>
      <c r="FZ37" s="100"/>
      <c r="GA37" s="100"/>
      <c r="GB37" s="100"/>
      <c r="GC37" s="100"/>
      <c r="GD37" s="100"/>
      <c r="GE37" s="100"/>
      <c r="GF37" s="115">
        <f t="shared" si="17"/>
        <v>0</v>
      </c>
      <c r="GG37" s="116">
        <f t="shared" si="18"/>
        <v>0</v>
      </c>
      <c r="GH37" s="117">
        <f t="shared" si="19"/>
        <v>0</v>
      </c>
      <c r="GI37" s="117">
        <f t="shared" si="20"/>
        <v>0</v>
      </c>
      <c r="GJ37" s="118">
        <f t="shared" si="21"/>
        <v>0</v>
      </c>
      <c r="GK37" s="119">
        <f t="shared" si="22"/>
        <v>1</v>
      </c>
      <c r="GL37" s="116">
        <f t="shared" si="23"/>
        <v>0</v>
      </c>
      <c r="GM37" s="120">
        <f t="shared" si="24"/>
        <v>1</v>
      </c>
      <c r="GN37" s="121">
        <f t="shared" si="25"/>
        <v>-6</v>
      </c>
      <c r="GO37" s="121">
        <f t="shared" si="26"/>
        <v>-13</v>
      </c>
      <c r="GP37" s="122">
        <f t="shared" si="27"/>
        <v>-20</v>
      </c>
      <c r="GQ37" s="123">
        <f t="shared" si="28"/>
        <v>1</v>
      </c>
      <c r="GR37" s="123">
        <f t="shared" si="29"/>
        <v>0</v>
      </c>
      <c r="GS37" s="123">
        <f t="shared" si="30"/>
        <v>0</v>
      </c>
      <c r="GT37" s="124">
        <f t="shared" si="31"/>
        <v>0</v>
      </c>
      <c r="GU37" s="103">
        <v>75</v>
      </c>
      <c r="GV37" s="103">
        <v>106</v>
      </c>
      <c r="GW37" s="103">
        <v>144</v>
      </c>
      <c r="GX37" s="103">
        <v>144</v>
      </c>
      <c r="GY37" s="123">
        <f t="shared" si="32"/>
        <v>75</v>
      </c>
      <c r="GZ37" s="125">
        <f t="shared" si="33"/>
        <v>0</v>
      </c>
      <c r="HA37" s="125">
        <f t="shared" si="34"/>
        <v>0</v>
      </c>
      <c r="HB37" s="127">
        <f t="shared" si="35"/>
        <v>0</v>
      </c>
      <c r="HC37" s="126">
        <f t="shared" si="36"/>
        <v>75</v>
      </c>
      <c r="HD37" s="127" t="b">
        <f t="shared" si="37"/>
        <v>0</v>
      </c>
      <c r="HE37" s="100"/>
      <c r="HF37" s="100"/>
      <c r="HG37" s="100"/>
      <c r="HH37" s="100"/>
      <c r="HI37" s="100"/>
      <c r="HJ37" s="100"/>
      <c r="HK37" s="100"/>
      <c r="HL37" s="100"/>
      <c r="HM37" s="105" t="s">
        <v>15</v>
      </c>
      <c r="HN37" s="101"/>
      <c r="HO37" s="105" t="s">
        <v>19</v>
      </c>
      <c r="HP37" s="101">
        <f t="shared" si="38"/>
        <v>1</v>
      </c>
      <c r="HQ37" s="105" t="s">
        <v>19</v>
      </c>
      <c r="HR37" s="101"/>
      <c r="HS37" s="101" t="str">
        <f t="shared" si="43"/>
        <v/>
      </c>
      <c r="HT37" s="101"/>
      <c r="HU37" s="105" t="s">
        <v>19</v>
      </c>
      <c r="HV37" s="101">
        <f t="shared" si="39"/>
        <v>-3</v>
      </c>
      <c r="HW37" s="105" t="s">
        <v>19</v>
      </c>
      <c r="HX37" s="101">
        <f t="shared" si="40"/>
        <v>4</v>
      </c>
      <c r="HY37" s="105" t="s">
        <v>19</v>
      </c>
      <c r="HZ37" s="101">
        <f t="shared" si="41"/>
        <v>0</v>
      </c>
      <c r="IA37" s="105" t="s">
        <v>19</v>
      </c>
      <c r="IB37" s="101"/>
      <c r="IC37" s="101"/>
      <c r="ID37" s="101"/>
      <c r="IE37" s="101"/>
      <c r="IF37" s="101"/>
      <c r="IG37" s="101"/>
      <c r="IH37" s="101"/>
      <c r="II37" s="101"/>
      <c r="IJ37" s="106" t="s">
        <v>19</v>
      </c>
      <c r="IK37" s="128">
        <f t="shared" si="42"/>
        <v>35489</v>
      </c>
      <c r="IL37" s="106" t="s">
        <v>19</v>
      </c>
      <c r="IM37" s="100"/>
      <c r="IN37" s="100"/>
      <c r="IO37" s="100"/>
    </row>
    <row r="38" spans="1:249" s="98" customFormat="1" ht="18" thickBot="1" x14ac:dyDescent="0.35">
      <c r="A38" s="45">
        <v>1</v>
      </c>
      <c r="B38" s="92"/>
      <c r="C38" s="50"/>
      <c r="D38" s="93"/>
      <c r="E38" s="94"/>
      <c r="F38" s="93"/>
      <c r="G38" s="94"/>
      <c r="H38" s="91"/>
      <c r="I38" s="91"/>
      <c r="J38" s="13">
        <f t="shared" si="44"/>
        <v>1</v>
      </c>
      <c r="K38" s="13">
        <f t="shared" si="48"/>
        <v>1</v>
      </c>
      <c r="L38" s="95"/>
      <c r="M38" s="15">
        <f t="shared" si="47"/>
        <v>18.350000000000001</v>
      </c>
      <c r="N38" s="142">
        <f t="shared" si="49"/>
        <v>23.87</v>
      </c>
      <c r="O38" s="15" t="b">
        <f t="shared" si="45"/>
        <v>0</v>
      </c>
      <c r="P38" s="15">
        <f t="shared" si="46"/>
        <v>0</v>
      </c>
      <c r="Q38" s="27"/>
      <c r="R38" s="23"/>
      <c r="S38" s="29"/>
      <c r="T38" s="11"/>
      <c r="U38" s="11">
        <f t="shared" si="50"/>
        <v>11.88</v>
      </c>
      <c r="V38" s="11">
        <f t="shared" si="51"/>
        <v>23.87</v>
      </c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FB38" s="100"/>
      <c r="FC38" s="100"/>
      <c r="FD38" s="100"/>
      <c r="FE38" s="115">
        <f t="shared" ref="FE38:FE69" si="52">D44</f>
        <v>0</v>
      </c>
      <c r="FF38" s="116">
        <v>0</v>
      </c>
      <c r="FG38" s="117">
        <f t="shared" ref="FG38:FG69" si="53">FE38+FF38</f>
        <v>0</v>
      </c>
      <c r="FH38" s="117">
        <f t="shared" ref="FH38:FH69" si="54">FG38</f>
        <v>0</v>
      </c>
      <c r="FI38" s="118">
        <f t="shared" ref="FI38:FI69" si="55">F44</f>
        <v>0</v>
      </c>
      <c r="FJ38" s="119">
        <f t="shared" ref="FJ38:FJ69" si="56">FI38-FH38</f>
        <v>0</v>
      </c>
      <c r="FK38" s="116">
        <f t="shared" ref="FK38:FK69" si="57">H44</f>
        <v>0</v>
      </c>
      <c r="FL38" s="120">
        <f t="shared" ref="FL38:FL69" si="58">IF(FJ38&lt;7,FJ38,10)</f>
        <v>0</v>
      </c>
      <c r="FM38" s="121">
        <f t="shared" ref="FM38:FM69" si="59">IF(FJ38&gt;15,5,FJ38-10)</f>
        <v>-10</v>
      </c>
      <c r="FN38" s="122">
        <f t="shared" ref="FN38:FN69" si="60">FJ38-15</f>
        <v>-15</v>
      </c>
      <c r="FO38" s="123">
        <f t="shared" ref="FO38:FO69" si="61">IF(FL38&gt;0,FL38,0)</f>
        <v>0</v>
      </c>
      <c r="FP38" s="123">
        <f t="shared" ref="FP38:FP69" si="62">IF(FM38&gt;0,FM38,0)</f>
        <v>0</v>
      </c>
      <c r="FQ38" s="124">
        <f t="shared" ref="FQ38:FQ69" si="63">IF(FN38&gt;0,FN38,0)</f>
        <v>0</v>
      </c>
      <c r="FR38" s="123">
        <v>11.25</v>
      </c>
      <c r="FS38" s="125">
        <v>15</v>
      </c>
      <c r="FT38" s="125">
        <v>22.5</v>
      </c>
      <c r="FU38" s="104" t="str">
        <f t="shared" ref="FU38:FU69" si="64">IF(FK38=20,$FF$2*FO38,IF(FK38=40,$FF$3*FO38,"wrong size"))</f>
        <v>wrong size</v>
      </c>
      <c r="FV38" s="104" t="str">
        <f t="shared" ref="FV38:FV69" si="65">IF(FK38=20,$FG$2*FP38,IF(FK38=40,$FG$3*FP38,"wrong size"))</f>
        <v>wrong size</v>
      </c>
      <c r="FW38" s="104" t="str">
        <f t="shared" ref="FW38:FW69" si="66">IF(FK38=20,$FH$2*FQ38,IF(FK38=40,$FH$3*FQ38,"wrong size"))</f>
        <v>wrong size</v>
      </c>
      <c r="FX38" s="126">
        <f t="shared" ref="FX38:FX69" si="67">SUM(FU38:FW38)</f>
        <v>0</v>
      </c>
      <c r="FY38" s="127" t="b">
        <f t="shared" ref="FY38:FY69" si="68">IF(FK38=40,FX38*2,IF(FK38=20,FX38))</f>
        <v>0</v>
      </c>
      <c r="FZ38" s="100"/>
      <c r="GA38" s="100"/>
      <c r="GB38" s="100"/>
      <c r="GC38" s="100"/>
      <c r="GD38" s="100"/>
      <c r="GE38" s="100"/>
      <c r="GF38" s="115">
        <f t="shared" ref="GF38:GF69" si="69">L44</f>
        <v>0</v>
      </c>
      <c r="GG38" s="116">
        <f t="shared" ref="GG38:GG69" si="70">S44</f>
        <v>0</v>
      </c>
      <c r="GH38" s="117">
        <f t="shared" ref="GH38:GH69" si="71">GF38+GG38</f>
        <v>0</v>
      </c>
      <c r="GI38" s="117">
        <f t="shared" ref="GI38:GI69" si="72">GH38</f>
        <v>0</v>
      </c>
      <c r="GJ38" s="118">
        <f t="shared" ref="GJ38:GJ69" si="73">D44</f>
        <v>0</v>
      </c>
      <c r="GK38" s="119">
        <f t="shared" ref="GK38:GK69" si="74">GJ38-GI38+1</f>
        <v>1</v>
      </c>
      <c r="GL38" s="116">
        <f t="shared" ref="GL38:GL69" si="75">H44</f>
        <v>0</v>
      </c>
      <c r="GM38" s="120">
        <f t="shared" ref="GM38:GM69" si="76">IF(GK38&lt;7,GK38,7)</f>
        <v>1</v>
      </c>
      <c r="GN38" s="121">
        <f t="shared" ref="GN38:GN69" si="77">IF(GK38&gt;14,7,GK38-7)</f>
        <v>-6</v>
      </c>
      <c r="GO38" s="121">
        <f t="shared" ref="GO38:GO69" si="78">IF(GK38&gt;21,7,GK38-14)</f>
        <v>-13</v>
      </c>
      <c r="GP38" s="122">
        <f t="shared" ref="GP38:GP69" si="79">GK38-21</f>
        <v>-20</v>
      </c>
      <c r="GQ38" s="123">
        <f t="shared" ref="GQ38:GQ69" si="80">IF(GM38&gt;0,GM38,0)</f>
        <v>1</v>
      </c>
      <c r="GR38" s="123">
        <f t="shared" ref="GR38:GR69" si="81">IF(GN38&gt;0,GN38,0)</f>
        <v>0</v>
      </c>
      <c r="GS38" s="123">
        <f t="shared" ref="GS38:GS69" si="82">IF(GO38&gt;0,GO38,0)</f>
        <v>0</v>
      </c>
      <c r="GT38" s="124">
        <f t="shared" ref="GT38:GT69" si="83">IF(GP38&gt;0,GP38,0)</f>
        <v>0</v>
      </c>
      <c r="GU38" s="103">
        <v>75</v>
      </c>
      <c r="GV38" s="103">
        <v>106</v>
      </c>
      <c r="GW38" s="103">
        <v>144</v>
      </c>
      <c r="GX38" s="103">
        <v>144</v>
      </c>
      <c r="GY38" s="123">
        <f t="shared" ref="GY38:GY69" si="84">GQ38*GU38</f>
        <v>75</v>
      </c>
      <c r="GZ38" s="125">
        <f t="shared" ref="GZ38:GZ69" si="85">GR38*GV38</f>
        <v>0</v>
      </c>
      <c r="HA38" s="125">
        <f t="shared" ref="HA38:HA69" si="86">GS38*GW38</f>
        <v>0</v>
      </c>
      <c r="HB38" s="127">
        <f t="shared" ref="HB38:HB69" si="87">GT38*GX38</f>
        <v>0</v>
      </c>
      <c r="HC38" s="126">
        <f t="shared" ref="HC38:HC69" si="88">SUM(GY38:HB38)</f>
        <v>75</v>
      </c>
      <c r="HD38" s="127" t="b">
        <f t="shared" ref="HD38:HD69" si="89">IF(GL38=40,HC38*2,IF(GL38=20,HC38))</f>
        <v>0</v>
      </c>
      <c r="HE38" s="100"/>
      <c r="HF38" s="100"/>
      <c r="HG38" s="100"/>
      <c r="HH38" s="100"/>
      <c r="HI38" s="100"/>
      <c r="HJ38" s="100"/>
      <c r="HK38" s="100"/>
      <c r="HL38" s="100"/>
      <c r="HM38" s="105" t="s">
        <v>15</v>
      </c>
      <c r="HN38" s="101"/>
      <c r="HO38" s="105" t="s">
        <v>19</v>
      </c>
      <c r="HP38" s="101">
        <f t="shared" si="38"/>
        <v>1</v>
      </c>
      <c r="HQ38" s="105" t="s">
        <v>19</v>
      </c>
      <c r="HR38" s="101"/>
      <c r="HS38" s="101" t="str">
        <f t="shared" si="43"/>
        <v/>
      </c>
      <c r="HT38" s="101"/>
      <c r="HU38" s="105" t="s">
        <v>19</v>
      </c>
      <c r="HV38" s="101">
        <f t="shared" si="39"/>
        <v>-3</v>
      </c>
      <c r="HW38" s="105" t="s">
        <v>19</v>
      </c>
      <c r="HX38" s="101">
        <f t="shared" si="40"/>
        <v>4</v>
      </c>
      <c r="HY38" s="105" t="s">
        <v>19</v>
      </c>
      <c r="HZ38" s="101">
        <f t="shared" si="41"/>
        <v>0</v>
      </c>
      <c r="IA38" s="105" t="s">
        <v>19</v>
      </c>
      <c r="IB38" s="101"/>
      <c r="IC38" s="101"/>
      <c r="ID38" s="101"/>
      <c r="IE38" s="101"/>
      <c r="IF38" s="101"/>
      <c r="IG38" s="101"/>
      <c r="IH38" s="101"/>
      <c r="II38" s="101"/>
      <c r="IJ38" s="106" t="s">
        <v>19</v>
      </c>
      <c r="IK38" s="128">
        <f t="shared" si="42"/>
        <v>35489</v>
      </c>
      <c r="IL38" s="106" t="s">
        <v>19</v>
      </c>
      <c r="IM38" s="100"/>
      <c r="IN38" s="100"/>
      <c r="IO38" s="100"/>
    </row>
    <row r="39" spans="1:249" s="98" customFormat="1" ht="18" thickBot="1" x14ac:dyDescent="0.35">
      <c r="A39" s="45">
        <v>1</v>
      </c>
      <c r="B39" s="92"/>
      <c r="C39" s="50"/>
      <c r="D39" s="93"/>
      <c r="E39" s="94"/>
      <c r="F39" s="93"/>
      <c r="G39" s="94"/>
      <c r="H39" s="91"/>
      <c r="I39" s="91"/>
      <c r="J39" s="13">
        <f t="shared" si="44"/>
        <v>1</v>
      </c>
      <c r="K39" s="13">
        <f t="shared" si="48"/>
        <v>1</v>
      </c>
      <c r="L39" s="95"/>
      <c r="M39" s="15">
        <f t="shared" si="47"/>
        <v>18.350000000000001</v>
      </c>
      <c r="N39" s="142">
        <f t="shared" si="49"/>
        <v>23.87</v>
      </c>
      <c r="O39" s="15" t="b">
        <f t="shared" si="45"/>
        <v>0</v>
      </c>
      <c r="P39" s="15">
        <f t="shared" si="46"/>
        <v>0</v>
      </c>
      <c r="Q39" s="27"/>
      <c r="R39" s="23"/>
      <c r="S39" s="29"/>
      <c r="T39" s="11"/>
      <c r="U39" s="11">
        <f t="shared" si="50"/>
        <v>11.88</v>
      </c>
      <c r="V39" s="11">
        <f t="shared" si="51"/>
        <v>23.87</v>
      </c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FB39" s="100"/>
      <c r="FC39" s="100"/>
      <c r="FD39" s="100"/>
      <c r="FE39" s="115">
        <f t="shared" si="52"/>
        <v>0</v>
      </c>
      <c r="FF39" s="116">
        <v>0</v>
      </c>
      <c r="FG39" s="117">
        <f t="shared" si="53"/>
        <v>0</v>
      </c>
      <c r="FH39" s="117">
        <f t="shared" si="54"/>
        <v>0</v>
      </c>
      <c r="FI39" s="118">
        <f t="shared" si="55"/>
        <v>0</v>
      </c>
      <c r="FJ39" s="119">
        <f t="shared" si="56"/>
        <v>0</v>
      </c>
      <c r="FK39" s="116">
        <f t="shared" si="57"/>
        <v>0</v>
      </c>
      <c r="FL39" s="120">
        <f t="shared" si="58"/>
        <v>0</v>
      </c>
      <c r="FM39" s="121">
        <f t="shared" si="59"/>
        <v>-10</v>
      </c>
      <c r="FN39" s="122">
        <f t="shared" si="60"/>
        <v>-15</v>
      </c>
      <c r="FO39" s="123">
        <f t="shared" si="61"/>
        <v>0</v>
      </c>
      <c r="FP39" s="123">
        <f t="shared" si="62"/>
        <v>0</v>
      </c>
      <c r="FQ39" s="124">
        <f t="shared" si="63"/>
        <v>0</v>
      </c>
      <c r="FR39" s="123">
        <v>11.25</v>
      </c>
      <c r="FS39" s="125">
        <v>15</v>
      </c>
      <c r="FT39" s="125">
        <v>22.5</v>
      </c>
      <c r="FU39" s="104" t="str">
        <f t="shared" si="64"/>
        <v>wrong size</v>
      </c>
      <c r="FV39" s="104" t="str">
        <f t="shared" si="65"/>
        <v>wrong size</v>
      </c>
      <c r="FW39" s="104" t="str">
        <f t="shared" si="66"/>
        <v>wrong size</v>
      </c>
      <c r="FX39" s="126">
        <f t="shared" si="67"/>
        <v>0</v>
      </c>
      <c r="FY39" s="127" t="b">
        <f t="shared" si="68"/>
        <v>0</v>
      </c>
      <c r="FZ39" s="100"/>
      <c r="GA39" s="100"/>
      <c r="GB39" s="100"/>
      <c r="GC39" s="100"/>
      <c r="GD39" s="100"/>
      <c r="GE39" s="100"/>
      <c r="GF39" s="115">
        <f t="shared" si="69"/>
        <v>0</v>
      </c>
      <c r="GG39" s="116">
        <f t="shared" si="70"/>
        <v>0</v>
      </c>
      <c r="GH39" s="117">
        <f t="shared" si="71"/>
        <v>0</v>
      </c>
      <c r="GI39" s="117">
        <f t="shared" si="72"/>
        <v>0</v>
      </c>
      <c r="GJ39" s="118">
        <f t="shared" si="73"/>
        <v>0</v>
      </c>
      <c r="GK39" s="119">
        <f t="shared" si="74"/>
        <v>1</v>
      </c>
      <c r="GL39" s="116">
        <f t="shared" si="75"/>
        <v>0</v>
      </c>
      <c r="GM39" s="120">
        <f t="shared" si="76"/>
        <v>1</v>
      </c>
      <c r="GN39" s="121">
        <f t="shared" si="77"/>
        <v>-6</v>
      </c>
      <c r="GO39" s="121">
        <f t="shared" si="78"/>
        <v>-13</v>
      </c>
      <c r="GP39" s="122">
        <f t="shared" si="79"/>
        <v>-20</v>
      </c>
      <c r="GQ39" s="123">
        <f t="shared" si="80"/>
        <v>1</v>
      </c>
      <c r="GR39" s="123">
        <f t="shared" si="81"/>
        <v>0</v>
      </c>
      <c r="GS39" s="123">
        <f t="shared" si="82"/>
        <v>0</v>
      </c>
      <c r="GT39" s="124">
        <f t="shared" si="83"/>
        <v>0</v>
      </c>
      <c r="GU39" s="103">
        <v>75</v>
      </c>
      <c r="GV39" s="103">
        <v>106</v>
      </c>
      <c r="GW39" s="103">
        <v>144</v>
      </c>
      <c r="GX39" s="103">
        <v>144</v>
      </c>
      <c r="GY39" s="123">
        <f t="shared" si="84"/>
        <v>75</v>
      </c>
      <c r="GZ39" s="125">
        <f t="shared" si="85"/>
        <v>0</v>
      </c>
      <c r="HA39" s="125">
        <f t="shared" si="86"/>
        <v>0</v>
      </c>
      <c r="HB39" s="127">
        <f t="shared" si="87"/>
        <v>0</v>
      </c>
      <c r="HC39" s="126">
        <f t="shared" si="88"/>
        <v>75</v>
      </c>
      <c r="HD39" s="127" t="b">
        <f t="shared" si="89"/>
        <v>0</v>
      </c>
      <c r="HE39" s="100"/>
      <c r="HF39" s="100"/>
      <c r="HG39" s="100"/>
      <c r="HH39" s="100"/>
      <c r="HI39" s="100"/>
      <c r="HJ39" s="100"/>
      <c r="HK39" s="100"/>
      <c r="HL39" s="100"/>
      <c r="HM39" s="105" t="s">
        <v>15</v>
      </c>
      <c r="HN39" s="101"/>
      <c r="HO39" s="105" t="s">
        <v>19</v>
      </c>
      <c r="HP39" s="101">
        <f t="shared" ref="HP39:HP70" si="90">IF(HS39="D",0,1)</f>
        <v>1</v>
      </c>
      <c r="HQ39" s="105" t="s">
        <v>19</v>
      </c>
      <c r="HR39" s="101"/>
      <c r="HS39" s="101" t="str">
        <f t="shared" si="43"/>
        <v/>
      </c>
      <c r="HT39" s="101"/>
      <c r="HU39" s="105" t="s">
        <v>19</v>
      </c>
      <c r="HV39" s="101">
        <f t="shared" ref="HV39:HV70" si="91">(+F44-D44-1)*3</f>
        <v>-3</v>
      </c>
      <c r="HW39" s="105" t="s">
        <v>19</v>
      </c>
      <c r="HX39" s="101">
        <f t="shared" ref="HX39:HX70" si="92">IF(E44&lt;TIME(7,0,0),4,IF(AND(E44&gt;=TIME(7,0,0),+E44&lt;TIME(15,0,0)),3,IF(AND(E44&gt;=TIME(15,0,0),+E44&lt;TIME(23,0,0)),2,1)))</f>
        <v>4</v>
      </c>
      <c r="HY39" s="105" t="s">
        <v>19</v>
      </c>
      <c r="HZ39" s="101">
        <f t="shared" ref="HZ39:HZ70" si="93">IF(G44&lt;=TIME(7,0,0),0,IF(AND(G44&gt;TIME(7,0,0),+G44&lt;=TIME(15,0,0)),1,IF(AND(G44&gt;TIME(15,0,0),+G44&lt;=TIME(23,0,0)),2,3)))</f>
        <v>0</v>
      </c>
      <c r="IA39" s="105" t="s">
        <v>19</v>
      </c>
      <c r="IB39" s="101"/>
      <c r="IC39" s="101"/>
      <c r="ID39" s="101"/>
      <c r="IE39" s="101"/>
      <c r="IF39" s="101"/>
      <c r="IG39" s="101"/>
      <c r="IH39" s="101"/>
      <c r="II39" s="101"/>
      <c r="IJ39" s="106" t="s">
        <v>19</v>
      </c>
      <c r="IK39" s="128">
        <f t="shared" ref="IK39:IK70" si="94">DATE(97,2,28)</f>
        <v>35489</v>
      </c>
      <c r="IL39" s="106" t="s">
        <v>19</v>
      </c>
      <c r="IM39" s="100"/>
      <c r="IN39" s="100"/>
      <c r="IO39" s="100"/>
    </row>
    <row r="40" spans="1:249" s="98" customFormat="1" ht="18" thickBot="1" x14ac:dyDescent="0.35">
      <c r="A40" s="45">
        <v>1</v>
      </c>
      <c r="B40" s="92"/>
      <c r="C40" s="50"/>
      <c r="D40" s="93"/>
      <c r="E40" s="94"/>
      <c r="F40" s="93"/>
      <c r="G40" s="94"/>
      <c r="H40" s="91"/>
      <c r="I40" s="91"/>
      <c r="J40" s="13">
        <f t="shared" si="44"/>
        <v>1</v>
      </c>
      <c r="K40" s="13">
        <f t="shared" si="48"/>
        <v>1</v>
      </c>
      <c r="L40" s="95"/>
      <c r="M40" s="15">
        <f t="shared" si="47"/>
        <v>18.350000000000001</v>
      </c>
      <c r="N40" s="142">
        <f t="shared" si="49"/>
        <v>23.87</v>
      </c>
      <c r="O40" s="15" t="b">
        <f t="shared" si="45"/>
        <v>0</v>
      </c>
      <c r="P40" s="15">
        <f t="shared" si="46"/>
        <v>0</v>
      </c>
      <c r="Q40" s="27"/>
      <c r="R40" s="23"/>
      <c r="S40" s="29"/>
      <c r="T40" s="11"/>
      <c r="U40" s="11">
        <f t="shared" si="50"/>
        <v>11.88</v>
      </c>
      <c r="V40" s="11">
        <f t="shared" si="51"/>
        <v>23.87</v>
      </c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FB40" s="100"/>
      <c r="FC40" s="100"/>
      <c r="FD40" s="100"/>
      <c r="FE40" s="115">
        <f t="shared" si="52"/>
        <v>0</v>
      </c>
      <c r="FF40" s="116">
        <v>0</v>
      </c>
      <c r="FG40" s="117">
        <f t="shared" si="53"/>
        <v>0</v>
      </c>
      <c r="FH40" s="117">
        <f t="shared" si="54"/>
        <v>0</v>
      </c>
      <c r="FI40" s="118">
        <f t="shared" si="55"/>
        <v>0</v>
      </c>
      <c r="FJ40" s="119">
        <f t="shared" si="56"/>
        <v>0</v>
      </c>
      <c r="FK40" s="116">
        <f t="shared" si="57"/>
        <v>0</v>
      </c>
      <c r="FL40" s="120">
        <f t="shared" si="58"/>
        <v>0</v>
      </c>
      <c r="FM40" s="121">
        <f t="shared" si="59"/>
        <v>-10</v>
      </c>
      <c r="FN40" s="122">
        <f t="shared" si="60"/>
        <v>-15</v>
      </c>
      <c r="FO40" s="123">
        <f t="shared" si="61"/>
        <v>0</v>
      </c>
      <c r="FP40" s="123">
        <f t="shared" si="62"/>
        <v>0</v>
      </c>
      <c r="FQ40" s="124">
        <f t="shared" si="63"/>
        <v>0</v>
      </c>
      <c r="FR40" s="123">
        <v>11.25</v>
      </c>
      <c r="FS40" s="125">
        <v>15</v>
      </c>
      <c r="FT40" s="125">
        <v>22.5</v>
      </c>
      <c r="FU40" s="104" t="str">
        <f t="shared" si="64"/>
        <v>wrong size</v>
      </c>
      <c r="FV40" s="104" t="str">
        <f t="shared" si="65"/>
        <v>wrong size</v>
      </c>
      <c r="FW40" s="104" t="str">
        <f t="shared" si="66"/>
        <v>wrong size</v>
      </c>
      <c r="FX40" s="126">
        <f t="shared" si="67"/>
        <v>0</v>
      </c>
      <c r="FY40" s="127" t="b">
        <f t="shared" si="68"/>
        <v>0</v>
      </c>
      <c r="FZ40" s="100"/>
      <c r="GA40" s="100"/>
      <c r="GB40" s="100"/>
      <c r="GC40" s="100"/>
      <c r="GD40" s="100"/>
      <c r="GE40" s="100"/>
      <c r="GF40" s="115">
        <f t="shared" si="69"/>
        <v>0</v>
      </c>
      <c r="GG40" s="116">
        <f t="shared" si="70"/>
        <v>0</v>
      </c>
      <c r="GH40" s="117">
        <f t="shared" si="71"/>
        <v>0</v>
      </c>
      <c r="GI40" s="117">
        <f t="shared" si="72"/>
        <v>0</v>
      </c>
      <c r="GJ40" s="118">
        <f t="shared" si="73"/>
        <v>0</v>
      </c>
      <c r="GK40" s="119">
        <f t="shared" si="74"/>
        <v>1</v>
      </c>
      <c r="GL40" s="116">
        <f t="shared" si="75"/>
        <v>0</v>
      </c>
      <c r="GM40" s="120">
        <f t="shared" si="76"/>
        <v>1</v>
      </c>
      <c r="GN40" s="121">
        <f t="shared" si="77"/>
        <v>-6</v>
      </c>
      <c r="GO40" s="121">
        <f t="shared" si="78"/>
        <v>-13</v>
      </c>
      <c r="GP40" s="122">
        <f t="shared" si="79"/>
        <v>-20</v>
      </c>
      <c r="GQ40" s="123">
        <f t="shared" si="80"/>
        <v>1</v>
      </c>
      <c r="GR40" s="123">
        <f t="shared" si="81"/>
        <v>0</v>
      </c>
      <c r="GS40" s="123">
        <f t="shared" si="82"/>
        <v>0</v>
      </c>
      <c r="GT40" s="124">
        <f t="shared" si="83"/>
        <v>0</v>
      </c>
      <c r="GU40" s="103">
        <v>75</v>
      </c>
      <c r="GV40" s="103">
        <v>106</v>
      </c>
      <c r="GW40" s="103">
        <v>144</v>
      </c>
      <c r="GX40" s="103">
        <v>144</v>
      </c>
      <c r="GY40" s="123">
        <f t="shared" si="84"/>
        <v>75</v>
      </c>
      <c r="GZ40" s="125">
        <f t="shared" si="85"/>
        <v>0</v>
      </c>
      <c r="HA40" s="125">
        <f t="shared" si="86"/>
        <v>0</v>
      </c>
      <c r="HB40" s="127">
        <f t="shared" si="87"/>
        <v>0</v>
      </c>
      <c r="HC40" s="126">
        <f t="shared" si="88"/>
        <v>75</v>
      </c>
      <c r="HD40" s="127" t="b">
        <f t="shared" si="89"/>
        <v>0</v>
      </c>
      <c r="HE40" s="100"/>
      <c r="HF40" s="100"/>
      <c r="HG40" s="100"/>
      <c r="HH40" s="100"/>
      <c r="HI40" s="100"/>
      <c r="HJ40" s="100"/>
      <c r="HK40" s="100"/>
      <c r="HL40" s="100"/>
      <c r="HM40" s="105" t="s">
        <v>15</v>
      </c>
      <c r="HN40" s="101"/>
      <c r="HO40" s="105" t="s">
        <v>19</v>
      </c>
      <c r="HP40" s="101">
        <f t="shared" si="90"/>
        <v>1</v>
      </c>
      <c r="HQ40" s="105" t="s">
        <v>19</v>
      </c>
      <c r="HR40" s="101"/>
      <c r="HS40" s="101" t="str">
        <f t="shared" si="43"/>
        <v/>
      </c>
      <c r="HT40" s="101"/>
      <c r="HU40" s="105" t="s">
        <v>19</v>
      </c>
      <c r="HV40" s="101">
        <f t="shared" si="91"/>
        <v>-3</v>
      </c>
      <c r="HW40" s="105" t="s">
        <v>19</v>
      </c>
      <c r="HX40" s="101">
        <f t="shared" si="92"/>
        <v>4</v>
      </c>
      <c r="HY40" s="105" t="s">
        <v>19</v>
      </c>
      <c r="HZ40" s="101">
        <f t="shared" si="93"/>
        <v>0</v>
      </c>
      <c r="IA40" s="105" t="s">
        <v>19</v>
      </c>
      <c r="IB40" s="101"/>
      <c r="IC40" s="101"/>
      <c r="ID40" s="101"/>
      <c r="IE40" s="101"/>
      <c r="IF40" s="101"/>
      <c r="IG40" s="101"/>
      <c r="IH40" s="101"/>
      <c r="II40" s="101"/>
      <c r="IJ40" s="106" t="s">
        <v>19</v>
      </c>
      <c r="IK40" s="128">
        <f t="shared" si="94"/>
        <v>35489</v>
      </c>
      <c r="IL40" s="106" t="s">
        <v>19</v>
      </c>
      <c r="IM40" s="100"/>
      <c r="IN40" s="100"/>
      <c r="IO40" s="100"/>
    </row>
    <row r="41" spans="1:249" s="98" customFormat="1" ht="18" thickBot="1" x14ac:dyDescent="0.35">
      <c r="A41" s="45">
        <v>1</v>
      </c>
      <c r="B41" s="92"/>
      <c r="C41" s="50"/>
      <c r="D41" s="93"/>
      <c r="E41" s="94"/>
      <c r="F41" s="93"/>
      <c r="G41" s="94"/>
      <c r="H41" s="91"/>
      <c r="I41" s="91"/>
      <c r="J41" s="13">
        <f t="shared" si="44"/>
        <v>1</v>
      </c>
      <c r="K41" s="13">
        <f t="shared" si="48"/>
        <v>1</v>
      </c>
      <c r="L41" s="95"/>
      <c r="M41" s="15">
        <f t="shared" si="47"/>
        <v>18.350000000000001</v>
      </c>
      <c r="N41" s="142">
        <f t="shared" si="49"/>
        <v>23.87</v>
      </c>
      <c r="O41" s="15" t="b">
        <f t="shared" si="45"/>
        <v>0</v>
      </c>
      <c r="P41" s="15">
        <f t="shared" si="46"/>
        <v>0</v>
      </c>
      <c r="Q41" s="27"/>
      <c r="R41" s="23"/>
      <c r="S41" s="29"/>
      <c r="T41" s="11"/>
      <c r="U41" s="11">
        <f t="shared" si="50"/>
        <v>11.88</v>
      </c>
      <c r="V41" s="11">
        <f t="shared" si="51"/>
        <v>23.87</v>
      </c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FB41" s="100"/>
      <c r="FC41" s="100"/>
      <c r="FD41" s="100"/>
      <c r="FE41" s="115">
        <f t="shared" si="52"/>
        <v>0</v>
      </c>
      <c r="FF41" s="116">
        <v>0</v>
      </c>
      <c r="FG41" s="117">
        <f t="shared" si="53"/>
        <v>0</v>
      </c>
      <c r="FH41" s="117">
        <f t="shared" si="54"/>
        <v>0</v>
      </c>
      <c r="FI41" s="118">
        <f t="shared" si="55"/>
        <v>0</v>
      </c>
      <c r="FJ41" s="119">
        <f t="shared" si="56"/>
        <v>0</v>
      </c>
      <c r="FK41" s="116">
        <f t="shared" si="57"/>
        <v>0</v>
      </c>
      <c r="FL41" s="120">
        <f t="shared" si="58"/>
        <v>0</v>
      </c>
      <c r="FM41" s="121">
        <f t="shared" si="59"/>
        <v>-10</v>
      </c>
      <c r="FN41" s="122">
        <f t="shared" si="60"/>
        <v>-15</v>
      </c>
      <c r="FO41" s="123">
        <f t="shared" si="61"/>
        <v>0</v>
      </c>
      <c r="FP41" s="123">
        <f t="shared" si="62"/>
        <v>0</v>
      </c>
      <c r="FQ41" s="124">
        <f t="shared" si="63"/>
        <v>0</v>
      </c>
      <c r="FR41" s="123">
        <v>11.25</v>
      </c>
      <c r="FS41" s="125">
        <v>15</v>
      </c>
      <c r="FT41" s="125">
        <v>22.5</v>
      </c>
      <c r="FU41" s="104" t="str">
        <f t="shared" si="64"/>
        <v>wrong size</v>
      </c>
      <c r="FV41" s="104" t="str">
        <f t="shared" si="65"/>
        <v>wrong size</v>
      </c>
      <c r="FW41" s="104" t="str">
        <f t="shared" si="66"/>
        <v>wrong size</v>
      </c>
      <c r="FX41" s="126">
        <f t="shared" si="67"/>
        <v>0</v>
      </c>
      <c r="FY41" s="127" t="b">
        <f t="shared" si="68"/>
        <v>0</v>
      </c>
      <c r="FZ41" s="100"/>
      <c r="GA41" s="100"/>
      <c r="GB41" s="100"/>
      <c r="GC41" s="100"/>
      <c r="GD41" s="100"/>
      <c r="GE41" s="100"/>
      <c r="GF41" s="115">
        <f t="shared" si="69"/>
        <v>0</v>
      </c>
      <c r="GG41" s="116">
        <f t="shared" si="70"/>
        <v>0</v>
      </c>
      <c r="GH41" s="117">
        <f t="shared" si="71"/>
        <v>0</v>
      </c>
      <c r="GI41" s="117">
        <f t="shared" si="72"/>
        <v>0</v>
      </c>
      <c r="GJ41" s="118">
        <f t="shared" si="73"/>
        <v>0</v>
      </c>
      <c r="GK41" s="119">
        <f t="shared" si="74"/>
        <v>1</v>
      </c>
      <c r="GL41" s="116">
        <f t="shared" si="75"/>
        <v>0</v>
      </c>
      <c r="GM41" s="120">
        <f t="shared" si="76"/>
        <v>1</v>
      </c>
      <c r="GN41" s="121">
        <f t="shared" si="77"/>
        <v>-6</v>
      </c>
      <c r="GO41" s="121">
        <f t="shared" si="78"/>
        <v>-13</v>
      </c>
      <c r="GP41" s="122">
        <f t="shared" si="79"/>
        <v>-20</v>
      </c>
      <c r="GQ41" s="123">
        <f t="shared" si="80"/>
        <v>1</v>
      </c>
      <c r="GR41" s="123">
        <f t="shared" si="81"/>
        <v>0</v>
      </c>
      <c r="GS41" s="123">
        <f t="shared" si="82"/>
        <v>0</v>
      </c>
      <c r="GT41" s="124">
        <f t="shared" si="83"/>
        <v>0</v>
      </c>
      <c r="GU41" s="103">
        <v>75</v>
      </c>
      <c r="GV41" s="103">
        <v>106</v>
      </c>
      <c r="GW41" s="103">
        <v>144</v>
      </c>
      <c r="GX41" s="103">
        <v>144</v>
      </c>
      <c r="GY41" s="123">
        <f t="shared" si="84"/>
        <v>75</v>
      </c>
      <c r="GZ41" s="125">
        <f t="shared" si="85"/>
        <v>0</v>
      </c>
      <c r="HA41" s="125">
        <f t="shared" si="86"/>
        <v>0</v>
      </c>
      <c r="HB41" s="127">
        <f t="shared" si="87"/>
        <v>0</v>
      </c>
      <c r="HC41" s="126">
        <f t="shared" si="88"/>
        <v>75</v>
      </c>
      <c r="HD41" s="127" t="b">
        <f t="shared" si="89"/>
        <v>0</v>
      </c>
      <c r="HE41" s="100"/>
      <c r="HF41" s="100"/>
      <c r="HG41" s="100"/>
      <c r="HH41" s="100"/>
      <c r="HI41" s="100"/>
      <c r="HJ41" s="100"/>
      <c r="HK41" s="100"/>
      <c r="HL41" s="100"/>
      <c r="HM41" s="105" t="s">
        <v>15</v>
      </c>
      <c r="HN41" s="101"/>
      <c r="HO41" s="105" t="s">
        <v>19</v>
      </c>
      <c r="HP41" s="101">
        <f t="shared" si="90"/>
        <v>1</v>
      </c>
      <c r="HQ41" s="105" t="s">
        <v>19</v>
      </c>
      <c r="HR41" s="101"/>
      <c r="HS41" s="101" t="str">
        <f t="shared" si="43"/>
        <v/>
      </c>
      <c r="HT41" s="101"/>
      <c r="HU41" s="105" t="s">
        <v>19</v>
      </c>
      <c r="HV41" s="101">
        <f t="shared" si="91"/>
        <v>-3</v>
      </c>
      <c r="HW41" s="105" t="s">
        <v>19</v>
      </c>
      <c r="HX41" s="101">
        <f t="shared" si="92"/>
        <v>4</v>
      </c>
      <c r="HY41" s="105" t="s">
        <v>19</v>
      </c>
      <c r="HZ41" s="101">
        <f t="shared" si="93"/>
        <v>0</v>
      </c>
      <c r="IA41" s="105" t="s">
        <v>19</v>
      </c>
      <c r="IB41" s="101"/>
      <c r="IC41" s="101"/>
      <c r="ID41" s="101"/>
      <c r="IE41" s="101"/>
      <c r="IF41" s="101"/>
      <c r="IG41" s="101"/>
      <c r="IH41" s="101"/>
      <c r="II41" s="101"/>
      <c r="IJ41" s="106" t="s">
        <v>19</v>
      </c>
      <c r="IK41" s="128">
        <f t="shared" si="94"/>
        <v>35489</v>
      </c>
      <c r="IL41" s="106" t="s">
        <v>19</v>
      </c>
      <c r="IM41" s="100"/>
      <c r="IN41" s="100"/>
      <c r="IO41" s="100"/>
    </row>
    <row r="42" spans="1:249" s="98" customFormat="1" ht="18" thickBot="1" x14ac:dyDescent="0.35">
      <c r="A42" s="45">
        <v>1</v>
      </c>
      <c r="B42" s="92"/>
      <c r="C42" s="50"/>
      <c r="D42" s="93"/>
      <c r="E42" s="94"/>
      <c r="F42" s="93"/>
      <c r="G42" s="94"/>
      <c r="H42" s="91"/>
      <c r="I42" s="91"/>
      <c r="J42" s="13">
        <f t="shared" si="44"/>
        <v>1</v>
      </c>
      <c r="K42" s="13">
        <f t="shared" si="48"/>
        <v>1</v>
      </c>
      <c r="L42" s="95"/>
      <c r="M42" s="15">
        <f t="shared" si="47"/>
        <v>18.350000000000001</v>
      </c>
      <c r="N42" s="142">
        <f t="shared" si="49"/>
        <v>23.87</v>
      </c>
      <c r="O42" s="15" t="b">
        <f t="shared" si="45"/>
        <v>0</v>
      </c>
      <c r="P42" s="15">
        <f t="shared" si="46"/>
        <v>0</v>
      </c>
      <c r="Q42" s="27"/>
      <c r="R42" s="23"/>
      <c r="S42" s="29"/>
      <c r="T42" s="11"/>
      <c r="U42" s="11">
        <f t="shared" si="50"/>
        <v>11.88</v>
      </c>
      <c r="V42" s="11">
        <f t="shared" si="51"/>
        <v>23.87</v>
      </c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FB42" s="100"/>
      <c r="FC42" s="100"/>
      <c r="FD42" s="100"/>
      <c r="FE42" s="115">
        <f t="shared" si="52"/>
        <v>0</v>
      </c>
      <c r="FF42" s="116">
        <v>0</v>
      </c>
      <c r="FG42" s="117">
        <f t="shared" si="53"/>
        <v>0</v>
      </c>
      <c r="FH42" s="117">
        <f t="shared" si="54"/>
        <v>0</v>
      </c>
      <c r="FI42" s="118">
        <f t="shared" si="55"/>
        <v>0</v>
      </c>
      <c r="FJ42" s="119">
        <f t="shared" si="56"/>
        <v>0</v>
      </c>
      <c r="FK42" s="116">
        <f t="shared" si="57"/>
        <v>0</v>
      </c>
      <c r="FL42" s="120">
        <f t="shared" si="58"/>
        <v>0</v>
      </c>
      <c r="FM42" s="121">
        <f t="shared" si="59"/>
        <v>-10</v>
      </c>
      <c r="FN42" s="122">
        <f t="shared" si="60"/>
        <v>-15</v>
      </c>
      <c r="FO42" s="123">
        <f t="shared" si="61"/>
        <v>0</v>
      </c>
      <c r="FP42" s="123">
        <f t="shared" si="62"/>
        <v>0</v>
      </c>
      <c r="FQ42" s="124">
        <f t="shared" si="63"/>
        <v>0</v>
      </c>
      <c r="FR42" s="123">
        <v>11.25</v>
      </c>
      <c r="FS42" s="125">
        <v>15</v>
      </c>
      <c r="FT42" s="125">
        <v>22.5</v>
      </c>
      <c r="FU42" s="104" t="str">
        <f t="shared" si="64"/>
        <v>wrong size</v>
      </c>
      <c r="FV42" s="104" t="str">
        <f t="shared" si="65"/>
        <v>wrong size</v>
      </c>
      <c r="FW42" s="104" t="str">
        <f t="shared" si="66"/>
        <v>wrong size</v>
      </c>
      <c r="FX42" s="126">
        <f t="shared" si="67"/>
        <v>0</v>
      </c>
      <c r="FY42" s="127" t="b">
        <f t="shared" si="68"/>
        <v>0</v>
      </c>
      <c r="FZ42" s="100"/>
      <c r="GA42" s="100"/>
      <c r="GB42" s="100"/>
      <c r="GC42" s="100"/>
      <c r="GD42" s="100"/>
      <c r="GE42" s="100"/>
      <c r="GF42" s="115">
        <f t="shared" si="69"/>
        <v>0</v>
      </c>
      <c r="GG42" s="116">
        <f t="shared" si="70"/>
        <v>0</v>
      </c>
      <c r="GH42" s="117">
        <f t="shared" si="71"/>
        <v>0</v>
      </c>
      <c r="GI42" s="117">
        <f t="shared" si="72"/>
        <v>0</v>
      </c>
      <c r="GJ42" s="118">
        <f t="shared" si="73"/>
        <v>0</v>
      </c>
      <c r="GK42" s="119">
        <f t="shared" si="74"/>
        <v>1</v>
      </c>
      <c r="GL42" s="116">
        <f t="shared" si="75"/>
        <v>0</v>
      </c>
      <c r="GM42" s="120">
        <f t="shared" si="76"/>
        <v>1</v>
      </c>
      <c r="GN42" s="121">
        <f t="shared" si="77"/>
        <v>-6</v>
      </c>
      <c r="GO42" s="121">
        <f t="shared" si="78"/>
        <v>-13</v>
      </c>
      <c r="GP42" s="122">
        <f t="shared" si="79"/>
        <v>-20</v>
      </c>
      <c r="GQ42" s="123">
        <f t="shared" si="80"/>
        <v>1</v>
      </c>
      <c r="GR42" s="123">
        <f t="shared" si="81"/>
        <v>0</v>
      </c>
      <c r="GS42" s="123">
        <f t="shared" si="82"/>
        <v>0</v>
      </c>
      <c r="GT42" s="124">
        <f t="shared" si="83"/>
        <v>0</v>
      </c>
      <c r="GU42" s="103">
        <v>75</v>
      </c>
      <c r="GV42" s="103">
        <v>106</v>
      </c>
      <c r="GW42" s="103">
        <v>144</v>
      </c>
      <c r="GX42" s="103">
        <v>144</v>
      </c>
      <c r="GY42" s="123">
        <f t="shared" si="84"/>
        <v>75</v>
      </c>
      <c r="GZ42" s="125">
        <f t="shared" si="85"/>
        <v>0</v>
      </c>
      <c r="HA42" s="125">
        <f t="shared" si="86"/>
        <v>0</v>
      </c>
      <c r="HB42" s="127">
        <f t="shared" si="87"/>
        <v>0</v>
      </c>
      <c r="HC42" s="126">
        <f t="shared" si="88"/>
        <v>75</v>
      </c>
      <c r="HD42" s="127" t="b">
        <f t="shared" si="89"/>
        <v>0</v>
      </c>
      <c r="HE42" s="100"/>
      <c r="HF42" s="100"/>
      <c r="HG42" s="100"/>
      <c r="HH42" s="100"/>
      <c r="HI42" s="100"/>
      <c r="HJ42" s="100"/>
      <c r="HK42" s="100"/>
      <c r="HL42" s="100"/>
      <c r="HM42" s="105" t="s">
        <v>15</v>
      </c>
      <c r="HN42" s="101"/>
      <c r="HO42" s="105" t="s">
        <v>19</v>
      </c>
      <c r="HP42" s="101">
        <f t="shared" si="90"/>
        <v>1</v>
      </c>
      <c r="HQ42" s="105" t="s">
        <v>19</v>
      </c>
      <c r="HR42" s="101"/>
      <c r="HS42" s="101" t="str">
        <f t="shared" ref="HS42:HS73" si="95">T(D42:D42)</f>
        <v/>
      </c>
      <c r="HT42" s="101"/>
      <c r="HU42" s="105" t="s">
        <v>19</v>
      </c>
      <c r="HV42" s="101">
        <f t="shared" si="91"/>
        <v>-3</v>
      </c>
      <c r="HW42" s="105" t="s">
        <v>19</v>
      </c>
      <c r="HX42" s="101">
        <f t="shared" si="92"/>
        <v>4</v>
      </c>
      <c r="HY42" s="105" t="s">
        <v>19</v>
      </c>
      <c r="HZ42" s="101">
        <f t="shared" si="93"/>
        <v>0</v>
      </c>
      <c r="IA42" s="105" t="s">
        <v>19</v>
      </c>
      <c r="IB42" s="101"/>
      <c r="IC42" s="101"/>
      <c r="ID42" s="101"/>
      <c r="IE42" s="101"/>
      <c r="IF42" s="101"/>
      <c r="IG42" s="101"/>
      <c r="IH42" s="101"/>
      <c r="II42" s="101"/>
      <c r="IJ42" s="106" t="s">
        <v>19</v>
      </c>
      <c r="IK42" s="128">
        <f t="shared" si="94"/>
        <v>35489</v>
      </c>
      <c r="IL42" s="106" t="s">
        <v>19</v>
      </c>
      <c r="IM42" s="100"/>
      <c r="IN42" s="100"/>
      <c r="IO42" s="100"/>
    </row>
    <row r="43" spans="1:249" s="98" customFormat="1" ht="18" thickBot="1" x14ac:dyDescent="0.35">
      <c r="A43" s="45">
        <v>1</v>
      </c>
      <c r="B43" s="92"/>
      <c r="C43" s="50"/>
      <c r="D43" s="93"/>
      <c r="E43" s="94"/>
      <c r="F43" s="93"/>
      <c r="G43" s="94"/>
      <c r="H43" s="91"/>
      <c r="I43" s="91"/>
      <c r="J43" s="13">
        <f t="shared" si="44"/>
        <v>1</v>
      </c>
      <c r="K43" s="13">
        <f t="shared" si="48"/>
        <v>1</v>
      </c>
      <c r="L43" s="95"/>
      <c r="M43" s="15">
        <f t="shared" si="47"/>
        <v>18.350000000000001</v>
      </c>
      <c r="N43" s="142">
        <f t="shared" si="49"/>
        <v>23.87</v>
      </c>
      <c r="O43" s="15" t="b">
        <f t="shared" si="45"/>
        <v>0</v>
      </c>
      <c r="P43" s="15">
        <f t="shared" si="46"/>
        <v>0</v>
      </c>
      <c r="Q43" s="27"/>
      <c r="R43" s="23"/>
      <c r="S43" s="29"/>
      <c r="T43" s="11"/>
      <c r="U43" s="11">
        <f t="shared" si="50"/>
        <v>11.88</v>
      </c>
      <c r="V43" s="11">
        <f t="shared" si="51"/>
        <v>23.87</v>
      </c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FB43" s="100"/>
      <c r="FC43" s="100"/>
      <c r="FD43" s="100"/>
      <c r="FE43" s="115">
        <f t="shared" si="52"/>
        <v>0</v>
      </c>
      <c r="FF43" s="116">
        <v>0</v>
      </c>
      <c r="FG43" s="117">
        <f t="shared" si="53"/>
        <v>0</v>
      </c>
      <c r="FH43" s="117">
        <f t="shared" si="54"/>
        <v>0</v>
      </c>
      <c r="FI43" s="118">
        <f t="shared" si="55"/>
        <v>0</v>
      </c>
      <c r="FJ43" s="119">
        <f t="shared" si="56"/>
        <v>0</v>
      </c>
      <c r="FK43" s="116">
        <f t="shared" si="57"/>
        <v>0</v>
      </c>
      <c r="FL43" s="120">
        <f t="shared" si="58"/>
        <v>0</v>
      </c>
      <c r="FM43" s="121">
        <f t="shared" si="59"/>
        <v>-10</v>
      </c>
      <c r="FN43" s="122">
        <f t="shared" si="60"/>
        <v>-15</v>
      </c>
      <c r="FO43" s="123">
        <f t="shared" si="61"/>
        <v>0</v>
      </c>
      <c r="FP43" s="123">
        <f t="shared" si="62"/>
        <v>0</v>
      </c>
      <c r="FQ43" s="124">
        <f t="shared" si="63"/>
        <v>0</v>
      </c>
      <c r="FR43" s="123">
        <v>11.25</v>
      </c>
      <c r="FS43" s="125">
        <v>15</v>
      </c>
      <c r="FT43" s="125">
        <v>22.5</v>
      </c>
      <c r="FU43" s="104" t="str">
        <f t="shared" si="64"/>
        <v>wrong size</v>
      </c>
      <c r="FV43" s="104" t="str">
        <f t="shared" si="65"/>
        <v>wrong size</v>
      </c>
      <c r="FW43" s="104" t="str">
        <f t="shared" si="66"/>
        <v>wrong size</v>
      </c>
      <c r="FX43" s="126">
        <f t="shared" si="67"/>
        <v>0</v>
      </c>
      <c r="FY43" s="127" t="b">
        <f t="shared" si="68"/>
        <v>0</v>
      </c>
      <c r="FZ43" s="100"/>
      <c r="GA43" s="100"/>
      <c r="GB43" s="100"/>
      <c r="GC43" s="100"/>
      <c r="GD43" s="100"/>
      <c r="GE43" s="100"/>
      <c r="GF43" s="115">
        <f t="shared" si="69"/>
        <v>0</v>
      </c>
      <c r="GG43" s="116">
        <f t="shared" si="70"/>
        <v>0</v>
      </c>
      <c r="GH43" s="117">
        <f t="shared" si="71"/>
        <v>0</v>
      </c>
      <c r="GI43" s="117">
        <f t="shared" si="72"/>
        <v>0</v>
      </c>
      <c r="GJ43" s="118">
        <f t="shared" si="73"/>
        <v>0</v>
      </c>
      <c r="GK43" s="119">
        <f t="shared" si="74"/>
        <v>1</v>
      </c>
      <c r="GL43" s="116">
        <f t="shared" si="75"/>
        <v>0</v>
      </c>
      <c r="GM43" s="120">
        <f t="shared" si="76"/>
        <v>1</v>
      </c>
      <c r="GN43" s="121">
        <f t="shared" si="77"/>
        <v>-6</v>
      </c>
      <c r="GO43" s="121">
        <f t="shared" si="78"/>
        <v>-13</v>
      </c>
      <c r="GP43" s="122">
        <f t="shared" si="79"/>
        <v>-20</v>
      </c>
      <c r="GQ43" s="123">
        <f t="shared" si="80"/>
        <v>1</v>
      </c>
      <c r="GR43" s="123">
        <f t="shared" si="81"/>
        <v>0</v>
      </c>
      <c r="GS43" s="123">
        <f t="shared" si="82"/>
        <v>0</v>
      </c>
      <c r="GT43" s="124">
        <f t="shared" si="83"/>
        <v>0</v>
      </c>
      <c r="GU43" s="103">
        <v>75</v>
      </c>
      <c r="GV43" s="103">
        <v>106</v>
      </c>
      <c r="GW43" s="103">
        <v>144</v>
      </c>
      <c r="GX43" s="103">
        <v>144</v>
      </c>
      <c r="GY43" s="123">
        <f t="shared" si="84"/>
        <v>75</v>
      </c>
      <c r="GZ43" s="125">
        <f t="shared" si="85"/>
        <v>0</v>
      </c>
      <c r="HA43" s="125">
        <f t="shared" si="86"/>
        <v>0</v>
      </c>
      <c r="HB43" s="127">
        <f t="shared" si="87"/>
        <v>0</v>
      </c>
      <c r="HC43" s="126">
        <f t="shared" si="88"/>
        <v>75</v>
      </c>
      <c r="HD43" s="127" t="b">
        <f t="shared" si="89"/>
        <v>0</v>
      </c>
      <c r="HE43" s="100"/>
      <c r="HF43" s="100"/>
      <c r="HG43" s="100"/>
      <c r="HH43" s="100"/>
      <c r="HI43" s="100"/>
      <c r="HJ43" s="100"/>
      <c r="HK43" s="100"/>
      <c r="HL43" s="100"/>
      <c r="HM43" s="105" t="s">
        <v>15</v>
      </c>
      <c r="HN43" s="101"/>
      <c r="HO43" s="105" t="s">
        <v>19</v>
      </c>
      <c r="HP43" s="101">
        <f t="shared" si="90"/>
        <v>1</v>
      </c>
      <c r="HQ43" s="105" t="s">
        <v>19</v>
      </c>
      <c r="HR43" s="101"/>
      <c r="HS43" s="101" t="str">
        <f t="shared" si="95"/>
        <v/>
      </c>
      <c r="HT43" s="101"/>
      <c r="HU43" s="105" t="s">
        <v>19</v>
      </c>
      <c r="HV43" s="101">
        <f t="shared" si="91"/>
        <v>-3</v>
      </c>
      <c r="HW43" s="105" t="s">
        <v>19</v>
      </c>
      <c r="HX43" s="101">
        <f t="shared" si="92"/>
        <v>4</v>
      </c>
      <c r="HY43" s="105" t="s">
        <v>19</v>
      </c>
      <c r="HZ43" s="101">
        <f t="shared" si="93"/>
        <v>0</v>
      </c>
      <c r="IA43" s="105" t="s">
        <v>19</v>
      </c>
      <c r="IB43" s="101"/>
      <c r="IC43" s="101"/>
      <c r="ID43" s="101"/>
      <c r="IE43" s="101"/>
      <c r="IF43" s="101"/>
      <c r="IG43" s="101"/>
      <c r="IH43" s="101"/>
      <c r="II43" s="101"/>
      <c r="IJ43" s="106" t="s">
        <v>19</v>
      </c>
      <c r="IK43" s="128">
        <f t="shared" si="94"/>
        <v>35489</v>
      </c>
      <c r="IL43" s="106" t="s">
        <v>19</v>
      </c>
      <c r="IM43" s="100"/>
      <c r="IN43" s="100"/>
      <c r="IO43" s="100"/>
    </row>
    <row r="44" spans="1:249" s="98" customFormat="1" ht="18" thickBot="1" x14ac:dyDescent="0.35">
      <c r="A44" s="45">
        <v>1</v>
      </c>
      <c r="B44" s="92"/>
      <c r="C44" s="50"/>
      <c r="D44" s="93"/>
      <c r="E44" s="94"/>
      <c r="F44" s="93"/>
      <c r="G44" s="94"/>
      <c r="H44" s="91"/>
      <c r="I44" s="91"/>
      <c r="J44" s="13">
        <f t="shared" ref="J44:J75" si="96">IF(HP39=0,0,+HV39+HX39+HZ39)</f>
        <v>1</v>
      </c>
      <c r="K44" s="13">
        <f t="shared" si="48"/>
        <v>1</v>
      </c>
      <c r="L44" s="95"/>
      <c r="M44" s="15">
        <f t="shared" si="47"/>
        <v>18.350000000000001</v>
      </c>
      <c r="N44" s="142">
        <f t="shared" si="49"/>
        <v>23.87</v>
      </c>
      <c r="O44" s="15" t="b">
        <f t="shared" ref="O44:O75" si="97">HD38</f>
        <v>0</v>
      </c>
      <c r="P44" s="15">
        <f t="shared" ref="P44:P75" si="98">B44</f>
        <v>0</v>
      </c>
      <c r="Q44" s="27"/>
      <c r="R44" s="23"/>
      <c r="S44" s="29"/>
      <c r="T44" s="11"/>
      <c r="U44" s="11">
        <f t="shared" si="50"/>
        <v>11.88</v>
      </c>
      <c r="V44" s="11">
        <f t="shared" si="51"/>
        <v>23.87</v>
      </c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FB44" s="100"/>
      <c r="FC44" s="100"/>
      <c r="FD44" s="100"/>
      <c r="FE44" s="115">
        <f t="shared" si="52"/>
        <v>0</v>
      </c>
      <c r="FF44" s="116">
        <v>0</v>
      </c>
      <c r="FG44" s="117">
        <f t="shared" si="53"/>
        <v>0</v>
      </c>
      <c r="FH44" s="117">
        <f t="shared" si="54"/>
        <v>0</v>
      </c>
      <c r="FI44" s="118">
        <f t="shared" si="55"/>
        <v>0</v>
      </c>
      <c r="FJ44" s="119">
        <f t="shared" si="56"/>
        <v>0</v>
      </c>
      <c r="FK44" s="116">
        <f t="shared" si="57"/>
        <v>0</v>
      </c>
      <c r="FL44" s="120">
        <f t="shared" si="58"/>
        <v>0</v>
      </c>
      <c r="FM44" s="121">
        <f t="shared" si="59"/>
        <v>-10</v>
      </c>
      <c r="FN44" s="122">
        <f t="shared" si="60"/>
        <v>-15</v>
      </c>
      <c r="FO44" s="123">
        <f t="shared" si="61"/>
        <v>0</v>
      </c>
      <c r="FP44" s="123">
        <f t="shared" si="62"/>
        <v>0</v>
      </c>
      <c r="FQ44" s="124">
        <f t="shared" si="63"/>
        <v>0</v>
      </c>
      <c r="FR44" s="123">
        <v>11.25</v>
      </c>
      <c r="FS44" s="125">
        <v>15</v>
      </c>
      <c r="FT44" s="125">
        <v>22.5</v>
      </c>
      <c r="FU44" s="104" t="str">
        <f t="shared" si="64"/>
        <v>wrong size</v>
      </c>
      <c r="FV44" s="104" t="str">
        <f t="shared" si="65"/>
        <v>wrong size</v>
      </c>
      <c r="FW44" s="104" t="str">
        <f t="shared" si="66"/>
        <v>wrong size</v>
      </c>
      <c r="FX44" s="126">
        <f t="shared" si="67"/>
        <v>0</v>
      </c>
      <c r="FY44" s="127" t="b">
        <f t="shared" si="68"/>
        <v>0</v>
      </c>
      <c r="FZ44" s="100"/>
      <c r="GA44" s="100"/>
      <c r="GB44" s="100"/>
      <c r="GC44" s="100"/>
      <c r="GD44" s="100"/>
      <c r="GE44" s="100"/>
      <c r="GF44" s="115">
        <f t="shared" si="69"/>
        <v>0</v>
      </c>
      <c r="GG44" s="116">
        <f t="shared" si="70"/>
        <v>0</v>
      </c>
      <c r="GH44" s="117">
        <f t="shared" si="71"/>
        <v>0</v>
      </c>
      <c r="GI44" s="117">
        <f t="shared" si="72"/>
        <v>0</v>
      </c>
      <c r="GJ44" s="118">
        <f t="shared" si="73"/>
        <v>0</v>
      </c>
      <c r="GK44" s="119">
        <f t="shared" si="74"/>
        <v>1</v>
      </c>
      <c r="GL44" s="116">
        <f t="shared" si="75"/>
        <v>0</v>
      </c>
      <c r="GM44" s="120">
        <f t="shared" si="76"/>
        <v>1</v>
      </c>
      <c r="GN44" s="121">
        <f t="shared" si="77"/>
        <v>-6</v>
      </c>
      <c r="GO44" s="121">
        <f t="shared" si="78"/>
        <v>-13</v>
      </c>
      <c r="GP44" s="122">
        <f t="shared" si="79"/>
        <v>-20</v>
      </c>
      <c r="GQ44" s="123">
        <f t="shared" si="80"/>
        <v>1</v>
      </c>
      <c r="GR44" s="123">
        <f t="shared" si="81"/>
        <v>0</v>
      </c>
      <c r="GS44" s="123">
        <f t="shared" si="82"/>
        <v>0</v>
      </c>
      <c r="GT44" s="124">
        <f t="shared" si="83"/>
        <v>0</v>
      </c>
      <c r="GU44" s="103">
        <v>75</v>
      </c>
      <c r="GV44" s="103">
        <v>106</v>
      </c>
      <c r="GW44" s="103">
        <v>144</v>
      </c>
      <c r="GX44" s="103">
        <v>144</v>
      </c>
      <c r="GY44" s="123">
        <f t="shared" si="84"/>
        <v>75</v>
      </c>
      <c r="GZ44" s="125">
        <f t="shared" si="85"/>
        <v>0</v>
      </c>
      <c r="HA44" s="125">
        <f t="shared" si="86"/>
        <v>0</v>
      </c>
      <c r="HB44" s="127">
        <f t="shared" si="87"/>
        <v>0</v>
      </c>
      <c r="HC44" s="126">
        <f t="shared" si="88"/>
        <v>75</v>
      </c>
      <c r="HD44" s="127" t="b">
        <f t="shared" si="89"/>
        <v>0</v>
      </c>
      <c r="HE44" s="100"/>
      <c r="HF44" s="100"/>
      <c r="HG44" s="100"/>
      <c r="HH44" s="100"/>
      <c r="HI44" s="100"/>
      <c r="HJ44" s="100"/>
      <c r="HK44" s="100"/>
      <c r="HL44" s="100"/>
      <c r="HM44" s="105" t="s">
        <v>15</v>
      </c>
      <c r="HN44" s="101"/>
      <c r="HO44" s="105" t="s">
        <v>19</v>
      </c>
      <c r="HP44" s="101">
        <f t="shared" si="90"/>
        <v>1</v>
      </c>
      <c r="HQ44" s="105" t="s">
        <v>19</v>
      </c>
      <c r="HR44" s="101"/>
      <c r="HS44" s="101" t="str">
        <f t="shared" si="95"/>
        <v/>
      </c>
      <c r="HT44" s="101"/>
      <c r="HU44" s="105" t="s">
        <v>19</v>
      </c>
      <c r="HV44" s="101">
        <f t="shared" si="91"/>
        <v>-3</v>
      </c>
      <c r="HW44" s="105" t="s">
        <v>19</v>
      </c>
      <c r="HX44" s="101">
        <f t="shared" si="92"/>
        <v>4</v>
      </c>
      <c r="HY44" s="105" t="s">
        <v>19</v>
      </c>
      <c r="HZ44" s="101">
        <f t="shared" si="93"/>
        <v>0</v>
      </c>
      <c r="IA44" s="105" t="s">
        <v>19</v>
      </c>
      <c r="IB44" s="101"/>
      <c r="IC44" s="101"/>
      <c r="ID44" s="101"/>
      <c r="IE44" s="101"/>
      <c r="IF44" s="101"/>
      <c r="IG44" s="101"/>
      <c r="IH44" s="101"/>
      <c r="II44" s="101"/>
      <c r="IJ44" s="106" t="s">
        <v>19</v>
      </c>
      <c r="IK44" s="128">
        <f t="shared" si="94"/>
        <v>35489</v>
      </c>
      <c r="IL44" s="106" t="s">
        <v>19</v>
      </c>
      <c r="IM44" s="100"/>
      <c r="IN44" s="100"/>
      <c r="IO44" s="100"/>
    </row>
    <row r="45" spans="1:249" s="98" customFormat="1" ht="18" thickBot="1" x14ac:dyDescent="0.35">
      <c r="A45" s="45">
        <v>1</v>
      </c>
      <c r="B45" s="92"/>
      <c r="C45" s="50"/>
      <c r="D45" s="93"/>
      <c r="E45" s="94"/>
      <c r="F45" s="93"/>
      <c r="G45" s="94"/>
      <c r="H45" s="91"/>
      <c r="I45" s="91"/>
      <c r="J45" s="13">
        <f t="shared" si="96"/>
        <v>1</v>
      </c>
      <c r="K45" s="13">
        <f t="shared" si="48"/>
        <v>1</v>
      </c>
      <c r="L45" s="95"/>
      <c r="M45" s="15">
        <f t="shared" ref="M45:M76" si="99">IF(H45&lt;&gt;40,$GZ$2*J45,(($HA$2*1)*J45))*1</f>
        <v>18.350000000000001</v>
      </c>
      <c r="N45" s="142">
        <f t="shared" si="49"/>
        <v>23.87</v>
      </c>
      <c r="O45" s="15" t="b">
        <f t="shared" si="97"/>
        <v>0</v>
      </c>
      <c r="P45" s="15">
        <f t="shared" si="98"/>
        <v>0</v>
      </c>
      <c r="Q45" s="27"/>
      <c r="R45" s="23"/>
      <c r="S45" s="29"/>
      <c r="T45" s="11"/>
      <c r="U45" s="11">
        <f t="shared" si="50"/>
        <v>11.88</v>
      </c>
      <c r="V45" s="11">
        <f t="shared" si="51"/>
        <v>23.87</v>
      </c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FB45" s="100"/>
      <c r="FC45" s="100"/>
      <c r="FD45" s="100"/>
      <c r="FE45" s="115">
        <f t="shared" si="52"/>
        <v>0</v>
      </c>
      <c r="FF45" s="116">
        <v>0</v>
      </c>
      <c r="FG45" s="117">
        <f t="shared" si="53"/>
        <v>0</v>
      </c>
      <c r="FH45" s="117">
        <f t="shared" si="54"/>
        <v>0</v>
      </c>
      <c r="FI45" s="118">
        <f t="shared" si="55"/>
        <v>0</v>
      </c>
      <c r="FJ45" s="119">
        <f t="shared" si="56"/>
        <v>0</v>
      </c>
      <c r="FK45" s="116">
        <f t="shared" si="57"/>
        <v>0</v>
      </c>
      <c r="FL45" s="120">
        <f t="shared" si="58"/>
        <v>0</v>
      </c>
      <c r="FM45" s="121">
        <f t="shared" si="59"/>
        <v>-10</v>
      </c>
      <c r="FN45" s="122">
        <f t="shared" si="60"/>
        <v>-15</v>
      </c>
      <c r="FO45" s="123">
        <f t="shared" si="61"/>
        <v>0</v>
      </c>
      <c r="FP45" s="123">
        <f t="shared" si="62"/>
        <v>0</v>
      </c>
      <c r="FQ45" s="124">
        <f t="shared" si="63"/>
        <v>0</v>
      </c>
      <c r="FR45" s="123">
        <v>11.25</v>
      </c>
      <c r="FS45" s="125">
        <v>15</v>
      </c>
      <c r="FT45" s="125">
        <v>22.5</v>
      </c>
      <c r="FU45" s="104" t="str">
        <f t="shared" si="64"/>
        <v>wrong size</v>
      </c>
      <c r="FV45" s="104" t="str">
        <f t="shared" si="65"/>
        <v>wrong size</v>
      </c>
      <c r="FW45" s="104" t="str">
        <f t="shared" si="66"/>
        <v>wrong size</v>
      </c>
      <c r="FX45" s="126">
        <f t="shared" si="67"/>
        <v>0</v>
      </c>
      <c r="FY45" s="127" t="b">
        <f t="shared" si="68"/>
        <v>0</v>
      </c>
      <c r="FZ45" s="100"/>
      <c r="GA45" s="100"/>
      <c r="GB45" s="100"/>
      <c r="GC45" s="100"/>
      <c r="GD45" s="100"/>
      <c r="GE45" s="100"/>
      <c r="GF45" s="115">
        <f t="shared" si="69"/>
        <v>0</v>
      </c>
      <c r="GG45" s="116">
        <f t="shared" si="70"/>
        <v>0</v>
      </c>
      <c r="GH45" s="117">
        <f t="shared" si="71"/>
        <v>0</v>
      </c>
      <c r="GI45" s="117">
        <f t="shared" si="72"/>
        <v>0</v>
      </c>
      <c r="GJ45" s="118">
        <f t="shared" si="73"/>
        <v>0</v>
      </c>
      <c r="GK45" s="119">
        <f t="shared" si="74"/>
        <v>1</v>
      </c>
      <c r="GL45" s="116">
        <f t="shared" si="75"/>
        <v>0</v>
      </c>
      <c r="GM45" s="120">
        <f t="shared" si="76"/>
        <v>1</v>
      </c>
      <c r="GN45" s="121">
        <f t="shared" si="77"/>
        <v>-6</v>
      </c>
      <c r="GO45" s="121">
        <f t="shared" si="78"/>
        <v>-13</v>
      </c>
      <c r="GP45" s="122">
        <f t="shared" si="79"/>
        <v>-20</v>
      </c>
      <c r="GQ45" s="123">
        <f t="shared" si="80"/>
        <v>1</v>
      </c>
      <c r="GR45" s="123">
        <f t="shared" si="81"/>
        <v>0</v>
      </c>
      <c r="GS45" s="123">
        <f t="shared" si="82"/>
        <v>0</v>
      </c>
      <c r="GT45" s="124">
        <f t="shared" si="83"/>
        <v>0</v>
      </c>
      <c r="GU45" s="103">
        <v>75</v>
      </c>
      <c r="GV45" s="103">
        <v>106</v>
      </c>
      <c r="GW45" s="103">
        <v>144</v>
      </c>
      <c r="GX45" s="103">
        <v>144</v>
      </c>
      <c r="GY45" s="123">
        <f t="shared" si="84"/>
        <v>75</v>
      </c>
      <c r="GZ45" s="125">
        <f t="shared" si="85"/>
        <v>0</v>
      </c>
      <c r="HA45" s="125">
        <f t="shared" si="86"/>
        <v>0</v>
      </c>
      <c r="HB45" s="127">
        <f t="shared" si="87"/>
        <v>0</v>
      </c>
      <c r="HC45" s="126">
        <f t="shared" si="88"/>
        <v>75</v>
      </c>
      <c r="HD45" s="127" t="b">
        <f t="shared" si="89"/>
        <v>0</v>
      </c>
      <c r="HE45" s="100"/>
      <c r="HF45" s="100"/>
      <c r="HG45" s="100"/>
      <c r="HH45" s="100"/>
      <c r="HI45" s="100"/>
      <c r="HJ45" s="100"/>
      <c r="HK45" s="100"/>
      <c r="HL45" s="100"/>
      <c r="HM45" s="105" t="s">
        <v>15</v>
      </c>
      <c r="HN45" s="101"/>
      <c r="HO45" s="105" t="s">
        <v>19</v>
      </c>
      <c r="HP45" s="101">
        <f t="shared" si="90"/>
        <v>1</v>
      </c>
      <c r="HQ45" s="105" t="s">
        <v>19</v>
      </c>
      <c r="HR45" s="101"/>
      <c r="HS45" s="101" t="str">
        <f t="shared" si="95"/>
        <v/>
      </c>
      <c r="HT45" s="101"/>
      <c r="HU45" s="105" t="s">
        <v>19</v>
      </c>
      <c r="HV45" s="101">
        <f t="shared" si="91"/>
        <v>-3</v>
      </c>
      <c r="HW45" s="105" t="s">
        <v>19</v>
      </c>
      <c r="HX45" s="101">
        <f t="shared" si="92"/>
        <v>4</v>
      </c>
      <c r="HY45" s="105" t="s">
        <v>19</v>
      </c>
      <c r="HZ45" s="101">
        <f t="shared" si="93"/>
        <v>0</v>
      </c>
      <c r="IA45" s="105" t="s">
        <v>19</v>
      </c>
      <c r="IB45" s="101"/>
      <c r="IC45" s="101"/>
      <c r="ID45" s="101"/>
      <c r="IE45" s="101"/>
      <c r="IF45" s="101"/>
      <c r="IG45" s="101"/>
      <c r="IH45" s="101"/>
      <c r="II45" s="101"/>
      <c r="IJ45" s="106" t="s">
        <v>19</v>
      </c>
      <c r="IK45" s="128">
        <f t="shared" si="94"/>
        <v>35489</v>
      </c>
      <c r="IL45" s="106" t="s">
        <v>19</v>
      </c>
      <c r="IM45" s="100"/>
      <c r="IN45" s="100"/>
      <c r="IO45" s="100"/>
    </row>
    <row r="46" spans="1:249" s="98" customFormat="1" ht="18" thickBot="1" x14ac:dyDescent="0.35">
      <c r="A46" s="45">
        <v>1</v>
      </c>
      <c r="B46" s="92"/>
      <c r="C46" s="50"/>
      <c r="D46" s="93"/>
      <c r="E46" s="94"/>
      <c r="F46" s="93"/>
      <c r="G46" s="94"/>
      <c r="H46" s="91"/>
      <c r="I46" s="91"/>
      <c r="J46" s="13">
        <f t="shared" si="96"/>
        <v>1</v>
      </c>
      <c r="K46" s="13">
        <f t="shared" si="48"/>
        <v>1</v>
      </c>
      <c r="L46" s="95"/>
      <c r="M46" s="15">
        <f t="shared" si="99"/>
        <v>18.350000000000001</v>
      </c>
      <c r="N46" s="142">
        <f t="shared" si="49"/>
        <v>23.87</v>
      </c>
      <c r="O46" s="15" t="b">
        <f t="shared" si="97"/>
        <v>0</v>
      </c>
      <c r="P46" s="15">
        <f t="shared" si="98"/>
        <v>0</v>
      </c>
      <c r="Q46" s="27"/>
      <c r="R46" s="23"/>
      <c r="S46" s="29"/>
      <c r="T46" s="11"/>
      <c r="U46" s="11">
        <f t="shared" si="50"/>
        <v>11.88</v>
      </c>
      <c r="V46" s="11">
        <f t="shared" si="51"/>
        <v>23.87</v>
      </c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FB46" s="100"/>
      <c r="FC46" s="100"/>
      <c r="FD46" s="100"/>
      <c r="FE46" s="115">
        <f t="shared" si="52"/>
        <v>0</v>
      </c>
      <c r="FF46" s="116">
        <v>0</v>
      </c>
      <c r="FG46" s="117">
        <f t="shared" si="53"/>
        <v>0</v>
      </c>
      <c r="FH46" s="117">
        <f t="shared" si="54"/>
        <v>0</v>
      </c>
      <c r="FI46" s="118">
        <f t="shared" si="55"/>
        <v>0</v>
      </c>
      <c r="FJ46" s="119">
        <f t="shared" si="56"/>
        <v>0</v>
      </c>
      <c r="FK46" s="116">
        <f t="shared" si="57"/>
        <v>0</v>
      </c>
      <c r="FL46" s="120">
        <f t="shared" si="58"/>
        <v>0</v>
      </c>
      <c r="FM46" s="121">
        <f t="shared" si="59"/>
        <v>-10</v>
      </c>
      <c r="FN46" s="122">
        <f t="shared" si="60"/>
        <v>-15</v>
      </c>
      <c r="FO46" s="123">
        <f t="shared" si="61"/>
        <v>0</v>
      </c>
      <c r="FP46" s="123">
        <f t="shared" si="62"/>
        <v>0</v>
      </c>
      <c r="FQ46" s="124">
        <f t="shared" si="63"/>
        <v>0</v>
      </c>
      <c r="FR46" s="123">
        <v>11.25</v>
      </c>
      <c r="FS46" s="125">
        <v>15</v>
      </c>
      <c r="FT46" s="125">
        <v>22.5</v>
      </c>
      <c r="FU46" s="104" t="str">
        <f t="shared" si="64"/>
        <v>wrong size</v>
      </c>
      <c r="FV46" s="104" t="str">
        <f t="shared" si="65"/>
        <v>wrong size</v>
      </c>
      <c r="FW46" s="104" t="str">
        <f t="shared" si="66"/>
        <v>wrong size</v>
      </c>
      <c r="FX46" s="126">
        <f t="shared" si="67"/>
        <v>0</v>
      </c>
      <c r="FY46" s="127" t="b">
        <f t="shared" si="68"/>
        <v>0</v>
      </c>
      <c r="FZ46" s="100"/>
      <c r="GA46" s="100"/>
      <c r="GB46" s="100"/>
      <c r="GC46" s="100"/>
      <c r="GD46" s="100"/>
      <c r="GE46" s="100"/>
      <c r="GF46" s="115">
        <f t="shared" si="69"/>
        <v>0</v>
      </c>
      <c r="GG46" s="116">
        <f t="shared" si="70"/>
        <v>0</v>
      </c>
      <c r="GH46" s="117">
        <f t="shared" si="71"/>
        <v>0</v>
      </c>
      <c r="GI46" s="117">
        <f t="shared" si="72"/>
        <v>0</v>
      </c>
      <c r="GJ46" s="118">
        <f t="shared" si="73"/>
        <v>0</v>
      </c>
      <c r="GK46" s="119">
        <f t="shared" si="74"/>
        <v>1</v>
      </c>
      <c r="GL46" s="116">
        <f t="shared" si="75"/>
        <v>0</v>
      </c>
      <c r="GM46" s="120">
        <f t="shared" si="76"/>
        <v>1</v>
      </c>
      <c r="GN46" s="121">
        <f t="shared" si="77"/>
        <v>-6</v>
      </c>
      <c r="GO46" s="121">
        <f t="shared" si="78"/>
        <v>-13</v>
      </c>
      <c r="GP46" s="122">
        <f t="shared" si="79"/>
        <v>-20</v>
      </c>
      <c r="GQ46" s="123">
        <f t="shared" si="80"/>
        <v>1</v>
      </c>
      <c r="GR46" s="123">
        <f t="shared" si="81"/>
        <v>0</v>
      </c>
      <c r="GS46" s="123">
        <f t="shared" si="82"/>
        <v>0</v>
      </c>
      <c r="GT46" s="124">
        <f t="shared" si="83"/>
        <v>0</v>
      </c>
      <c r="GU46" s="103">
        <v>75</v>
      </c>
      <c r="GV46" s="103">
        <v>106</v>
      </c>
      <c r="GW46" s="103">
        <v>144</v>
      </c>
      <c r="GX46" s="103">
        <v>144</v>
      </c>
      <c r="GY46" s="123">
        <f t="shared" si="84"/>
        <v>75</v>
      </c>
      <c r="GZ46" s="125">
        <f t="shared" si="85"/>
        <v>0</v>
      </c>
      <c r="HA46" s="125">
        <f t="shared" si="86"/>
        <v>0</v>
      </c>
      <c r="HB46" s="127">
        <f t="shared" si="87"/>
        <v>0</v>
      </c>
      <c r="HC46" s="126">
        <f t="shared" si="88"/>
        <v>75</v>
      </c>
      <c r="HD46" s="127" t="b">
        <f t="shared" si="89"/>
        <v>0</v>
      </c>
      <c r="HE46" s="100"/>
      <c r="HF46" s="100"/>
      <c r="HG46" s="100"/>
      <c r="HH46" s="100"/>
      <c r="HI46" s="100"/>
      <c r="HJ46" s="100"/>
      <c r="HK46" s="100"/>
      <c r="HL46" s="100"/>
      <c r="HM46" s="105" t="s">
        <v>15</v>
      </c>
      <c r="HN46" s="101"/>
      <c r="HO46" s="105" t="s">
        <v>19</v>
      </c>
      <c r="HP46" s="101">
        <f t="shared" si="90"/>
        <v>1</v>
      </c>
      <c r="HQ46" s="105" t="s">
        <v>19</v>
      </c>
      <c r="HR46" s="101"/>
      <c r="HS46" s="101" t="str">
        <f t="shared" si="95"/>
        <v/>
      </c>
      <c r="HT46" s="101"/>
      <c r="HU46" s="105" t="s">
        <v>19</v>
      </c>
      <c r="HV46" s="101">
        <f t="shared" si="91"/>
        <v>-3</v>
      </c>
      <c r="HW46" s="105" t="s">
        <v>19</v>
      </c>
      <c r="HX46" s="101">
        <f t="shared" si="92"/>
        <v>4</v>
      </c>
      <c r="HY46" s="105" t="s">
        <v>19</v>
      </c>
      <c r="HZ46" s="101">
        <f t="shared" si="93"/>
        <v>0</v>
      </c>
      <c r="IA46" s="105" t="s">
        <v>19</v>
      </c>
      <c r="IB46" s="101"/>
      <c r="IC46" s="101"/>
      <c r="ID46" s="101"/>
      <c r="IE46" s="101"/>
      <c r="IF46" s="101"/>
      <c r="IG46" s="101"/>
      <c r="IH46" s="101"/>
      <c r="II46" s="101"/>
      <c r="IJ46" s="106" t="s">
        <v>19</v>
      </c>
      <c r="IK46" s="128">
        <f t="shared" si="94"/>
        <v>35489</v>
      </c>
      <c r="IL46" s="106" t="s">
        <v>19</v>
      </c>
      <c r="IM46" s="100"/>
      <c r="IN46" s="100"/>
      <c r="IO46" s="100"/>
    </row>
    <row r="47" spans="1:249" s="98" customFormat="1" ht="18" thickBot="1" x14ac:dyDescent="0.35">
      <c r="A47" s="45">
        <v>1</v>
      </c>
      <c r="B47" s="92"/>
      <c r="C47" s="50"/>
      <c r="D47" s="93"/>
      <c r="E47" s="94"/>
      <c r="F47" s="93"/>
      <c r="G47" s="94"/>
      <c r="H47" s="91"/>
      <c r="I47" s="91"/>
      <c r="J47" s="13">
        <f t="shared" si="96"/>
        <v>1</v>
      </c>
      <c r="K47" s="13"/>
      <c r="L47" s="95"/>
      <c r="M47" s="15">
        <f t="shared" si="99"/>
        <v>18.350000000000001</v>
      </c>
      <c r="N47" s="142">
        <f t="shared" ref="N47:N78" si="100">IF(H47=20,U47,V47)</f>
        <v>0</v>
      </c>
      <c r="O47" s="15" t="b">
        <f t="shared" si="97"/>
        <v>0</v>
      </c>
      <c r="P47" s="15">
        <f t="shared" si="98"/>
        <v>0</v>
      </c>
      <c r="Q47" s="27"/>
      <c r="R47" s="23"/>
      <c r="S47" s="29"/>
      <c r="T47" s="11"/>
      <c r="U47" s="11">
        <f t="shared" ref="U47:U78" si="101">IF(K47&lt;10,K47*11.88,IF(K47&lt;16,(10*11.88)+(K47-10)*15.77,((10*11.88)+(5*15.77)+(K47-15)*23.87)))</f>
        <v>0</v>
      </c>
      <c r="V47" s="11">
        <f t="shared" ref="V47:V78" si="102">IF(K47&lt;10,K47*23.87,IF(K47&lt;16,(10*23.87)+(K47-10)*31.75,((10*23.87)+(5*31.75)+(K47-15)*47.52)))</f>
        <v>0</v>
      </c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FB47" s="100"/>
      <c r="FC47" s="100"/>
      <c r="FD47" s="100"/>
      <c r="FE47" s="115">
        <f t="shared" si="52"/>
        <v>0</v>
      </c>
      <c r="FF47" s="116">
        <v>0</v>
      </c>
      <c r="FG47" s="117">
        <f t="shared" si="53"/>
        <v>0</v>
      </c>
      <c r="FH47" s="117">
        <f t="shared" si="54"/>
        <v>0</v>
      </c>
      <c r="FI47" s="118">
        <f t="shared" si="55"/>
        <v>0</v>
      </c>
      <c r="FJ47" s="119">
        <f t="shared" si="56"/>
        <v>0</v>
      </c>
      <c r="FK47" s="116">
        <f t="shared" si="57"/>
        <v>0</v>
      </c>
      <c r="FL47" s="120">
        <f t="shared" si="58"/>
        <v>0</v>
      </c>
      <c r="FM47" s="121">
        <f t="shared" si="59"/>
        <v>-10</v>
      </c>
      <c r="FN47" s="122">
        <f t="shared" si="60"/>
        <v>-15</v>
      </c>
      <c r="FO47" s="123">
        <f t="shared" si="61"/>
        <v>0</v>
      </c>
      <c r="FP47" s="123">
        <f t="shared" si="62"/>
        <v>0</v>
      </c>
      <c r="FQ47" s="124">
        <f t="shared" si="63"/>
        <v>0</v>
      </c>
      <c r="FR47" s="123">
        <v>11.25</v>
      </c>
      <c r="FS47" s="125">
        <v>15</v>
      </c>
      <c r="FT47" s="125">
        <v>22.5</v>
      </c>
      <c r="FU47" s="104" t="str">
        <f t="shared" si="64"/>
        <v>wrong size</v>
      </c>
      <c r="FV47" s="104" t="str">
        <f t="shared" si="65"/>
        <v>wrong size</v>
      </c>
      <c r="FW47" s="104" t="str">
        <f t="shared" si="66"/>
        <v>wrong size</v>
      </c>
      <c r="FX47" s="126">
        <f t="shared" si="67"/>
        <v>0</v>
      </c>
      <c r="FY47" s="127" t="b">
        <f t="shared" si="68"/>
        <v>0</v>
      </c>
      <c r="FZ47" s="100"/>
      <c r="GA47" s="100"/>
      <c r="GB47" s="100"/>
      <c r="GC47" s="100"/>
      <c r="GD47" s="100"/>
      <c r="GE47" s="100"/>
      <c r="GF47" s="115">
        <f t="shared" si="69"/>
        <v>0</v>
      </c>
      <c r="GG47" s="116">
        <f t="shared" si="70"/>
        <v>0</v>
      </c>
      <c r="GH47" s="117">
        <f t="shared" si="71"/>
        <v>0</v>
      </c>
      <c r="GI47" s="117">
        <f t="shared" si="72"/>
        <v>0</v>
      </c>
      <c r="GJ47" s="118">
        <f t="shared" si="73"/>
        <v>0</v>
      </c>
      <c r="GK47" s="119">
        <f t="shared" si="74"/>
        <v>1</v>
      </c>
      <c r="GL47" s="116">
        <f t="shared" si="75"/>
        <v>0</v>
      </c>
      <c r="GM47" s="120">
        <f t="shared" si="76"/>
        <v>1</v>
      </c>
      <c r="GN47" s="121">
        <f t="shared" si="77"/>
        <v>-6</v>
      </c>
      <c r="GO47" s="121">
        <f t="shared" si="78"/>
        <v>-13</v>
      </c>
      <c r="GP47" s="122">
        <f t="shared" si="79"/>
        <v>-20</v>
      </c>
      <c r="GQ47" s="123">
        <f t="shared" si="80"/>
        <v>1</v>
      </c>
      <c r="GR47" s="123">
        <f t="shared" si="81"/>
        <v>0</v>
      </c>
      <c r="GS47" s="123">
        <f t="shared" si="82"/>
        <v>0</v>
      </c>
      <c r="GT47" s="124">
        <f t="shared" si="83"/>
        <v>0</v>
      </c>
      <c r="GU47" s="103">
        <v>75</v>
      </c>
      <c r="GV47" s="103">
        <v>106</v>
      </c>
      <c r="GW47" s="103">
        <v>144</v>
      </c>
      <c r="GX47" s="103">
        <v>144</v>
      </c>
      <c r="GY47" s="123">
        <f t="shared" si="84"/>
        <v>75</v>
      </c>
      <c r="GZ47" s="125">
        <f t="shared" si="85"/>
        <v>0</v>
      </c>
      <c r="HA47" s="125">
        <f t="shared" si="86"/>
        <v>0</v>
      </c>
      <c r="HB47" s="127">
        <f t="shared" si="87"/>
        <v>0</v>
      </c>
      <c r="HC47" s="126">
        <f t="shared" si="88"/>
        <v>75</v>
      </c>
      <c r="HD47" s="127" t="b">
        <f t="shared" si="89"/>
        <v>0</v>
      </c>
      <c r="HE47" s="100"/>
      <c r="HF47" s="100"/>
      <c r="HG47" s="100"/>
      <c r="HH47" s="100"/>
      <c r="HI47" s="100"/>
      <c r="HJ47" s="100"/>
      <c r="HK47" s="100"/>
      <c r="HL47" s="100"/>
      <c r="HM47" s="105" t="s">
        <v>15</v>
      </c>
      <c r="HN47" s="101"/>
      <c r="HO47" s="105" t="s">
        <v>19</v>
      </c>
      <c r="HP47" s="101">
        <f t="shared" si="90"/>
        <v>1</v>
      </c>
      <c r="HQ47" s="105" t="s">
        <v>19</v>
      </c>
      <c r="HR47" s="101"/>
      <c r="HS47" s="101" t="str">
        <f t="shared" si="95"/>
        <v/>
      </c>
      <c r="HT47" s="101"/>
      <c r="HU47" s="105" t="s">
        <v>19</v>
      </c>
      <c r="HV47" s="101">
        <f t="shared" si="91"/>
        <v>-3</v>
      </c>
      <c r="HW47" s="105" t="s">
        <v>19</v>
      </c>
      <c r="HX47" s="101">
        <f t="shared" si="92"/>
        <v>4</v>
      </c>
      <c r="HY47" s="105" t="s">
        <v>19</v>
      </c>
      <c r="HZ47" s="101">
        <f t="shared" si="93"/>
        <v>0</v>
      </c>
      <c r="IA47" s="105" t="s">
        <v>19</v>
      </c>
      <c r="IB47" s="101"/>
      <c r="IC47" s="101"/>
      <c r="ID47" s="101"/>
      <c r="IE47" s="101"/>
      <c r="IF47" s="101"/>
      <c r="IG47" s="101"/>
      <c r="IH47" s="101"/>
      <c r="II47" s="101"/>
      <c r="IJ47" s="106" t="s">
        <v>19</v>
      </c>
      <c r="IK47" s="128">
        <f t="shared" si="94"/>
        <v>35489</v>
      </c>
      <c r="IL47" s="106" t="s">
        <v>19</v>
      </c>
      <c r="IM47" s="100"/>
      <c r="IN47" s="100"/>
      <c r="IO47" s="100"/>
    </row>
    <row r="48" spans="1:249" s="98" customFormat="1" ht="18" thickBot="1" x14ac:dyDescent="0.35">
      <c r="A48" s="45">
        <v>1</v>
      </c>
      <c r="B48" s="92"/>
      <c r="C48" s="50"/>
      <c r="D48" s="93"/>
      <c r="E48" s="94"/>
      <c r="F48" s="93"/>
      <c r="G48" s="94"/>
      <c r="H48" s="91"/>
      <c r="I48" s="91"/>
      <c r="J48" s="13">
        <f t="shared" si="96"/>
        <v>1</v>
      </c>
      <c r="K48" s="13"/>
      <c r="L48" s="95"/>
      <c r="M48" s="15">
        <f t="shared" si="99"/>
        <v>18.350000000000001</v>
      </c>
      <c r="N48" s="142">
        <f t="shared" si="100"/>
        <v>0</v>
      </c>
      <c r="O48" s="15" t="b">
        <f t="shared" si="97"/>
        <v>0</v>
      </c>
      <c r="P48" s="15">
        <f t="shared" si="98"/>
        <v>0</v>
      </c>
      <c r="Q48" s="27"/>
      <c r="R48" s="23"/>
      <c r="S48" s="29"/>
      <c r="T48" s="11"/>
      <c r="U48" s="11">
        <f t="shared" si="101"/>
        <v>0</v>
      </c>
      <c r="V48" s="11">
        <f t="shared" si="102"/>
        <v>0</v>
      </c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FB48" s="100"/>
      <c r="FC48" s="100"/>
      <c r="FD48" s="100"/>
      <c r="FE48" s="115">
        <f t="shared" si="52"/>
        <v>0</v>
      </c>
      <c r="FF48" s="116">
        <v>0</v>
      </c>
      <c r="FG48" s="117">
        <f t="shared" si="53"/>
        <v>0</v>
      </c>
      <c r="FH48" s="117">
        <f t="shared" si="54"/>
        <v>0</v>
      </c>
      <c r="FI48" s="118">
        <f t="shared" si="55"/>
        <v>0</v>
      </c>
      <c r="FJ48" s="119">
        <f t="shared" si="56"/>
        <v>0</v>
      </c>
      <c r="FK48" s="116">
        <f t="shared" si="57"/>
        <v>0</v>
      </c>
      <c r="FL48" s="120">
        <f t="shared" si="58"/>
        <v>0</v>
      </c>
      <c r="FM48" s="121">
        <f t="shared" si="59"/>
        <v>-10</v>
      </c>
      <c r="FN48" s="122">
        <f t="shared" si="60"/>
        <v>-15</v>
      </c>
      <c r="FO48" s="123">
        <f t="shared" si="61"/>
        <v>0</v>
      </c>
      <c r="FP48" s="123">
        <f t="shared" si="62"/>
        <v>0</v>
      </c>
      <c r="FQ48" s="124">
        <f t="shared" si="63"/>
        <v>0</v>
      </c>
      <c r="FR48" s="123">
        <v>11.25</v>
      </c>
      <c r="FS48" s="125">
        <v>15</v>
      </c>
      <c r="FT48" s="125">
        <v>22.5</v>
      </c>
      <c r="FU48" s="104" t="str">
        <f t="shared" si="64"/>
        <v>wrong size</v>
      </c>
      <c r="FV48" s="104" t="str">
        <f t="shared" si="65"/>
        <v>wrong size</v>
      </c>
      <c r="FW48" s="104" t="str">
        <f t="shared" si="66"/>
        <v>wrong size</v>
      </c>
      <c r="FX48" s="126">
        <f t="shared" si="67"/>
        <v>0</v>
      </c>
      <c r="FY48" s="127" t="b">
        <f t="shared" si="68"/>
        <v>0</v>
      </c>
      <c r="FZ48" s="100"/>
      <c r="GA48" s="100"/>
      <c r="GB48" s="100"/>
      <c r="GC48" s="100"/>
      <c r="GD48" s="100"/>
      <c r="GE48" s="100"/>
      <c r="GF48" s="115">
        <f t="shared" si="69"/>
        <v>0</v>
      </c>
      <c r="GG48" s="116">
        <f t="shared" si="70"/>
        <v>0</v>
      </c>
      <c r="GH48" s="117">
        <f t="shared" si="71"/>
        <v>0</v>
      </c>
      <c r="GI48" s="117">
        <f t="shared" si="72"/>
        <v>0</v>
      </c>
      <c r="GJ48" s="118">
        <f t="shared" si="73"/>
        <v>0</v>
      </c>
      <c r="GK48" s="119">
        <f t="shared" si="74"/>
        <v>1</v>
      </c>
      <c r="GL48" s="116">
        <f t="shared" si="75"/>
        <v>0</v>
      </c>
      <c r="GM48" s="120">
        <f t="shared" si="76"/>
        <v>1</v>
      </c>
      <c r="GN48" s="121">
        <f t="shared" si="77"/>
        <v>-6</v>
      </c>
      <c r="GO48" s="121">
        <f t="shared" si="78"/>
        <v>-13</v>
      </c>
      <c r="GP48" s="122">
        <f t="shared" si="79"/>
        <v>-20</v>
      </c>
      <c r="GQ48" s="123">
        <f t="shared" si="80"/>
        <v>1</v>
      </c>
      <c r="GR48" s="123">
        <f t="shared" si="81"/>
        <v>0</v>
      </c>
      <c r="GS48" s="123">
        <f t="shared" si="82"/>
        <v>0</v>
      </c>
      <c r="GT48" s="124">
        <f t="shared" si="83"/>
        <v>0</v>
      </c>
      <c r="GU48" s="103">
        <v>75</v>
      </c>
      <c r="GV48" s="103">
        <v>106</v>
      </c>
      <c r="GW48" s="103">
        <v>144</v>
      </c>
      <c r="GX48" s="103">
        <v>144</v>
      </c>
      <c r="GY48" s="123">
        <f t="shared" si="84"/>
        <v>75</v>
      </c>
      <c r="GZ48" s="125">
        <f t="shared" si="85"/>
        <v>0</v>
      </c>
      <c r="HA48" s="125">
        <f t="shared" si="86"/>
        <v>0</v>
      </c>
      <c r="HB48" s="127">
        <f t="shared" si="87"/>
        <v>0</v>
      </c>
      <c r="HC48" s="126">
        <f t="shared" si="88"/>
        <v>75</v>
      </c>
      <c r="HD48" s="127" t="b">
        <f t="shared" si="89"/>
        <v>0</v>
      </c>
      <c r="HE48" s="100"/>
      <c r="HF48" s="100"/>
      <c r="HG48" s="100"/>
      <c r="HH48" s="100"/>
      <c r="HI48" s="100"/>
      <c r="HJ48" s="100"/>
      <c r="HK48" s="100"/>
      <c r="HL48" s="100"/>
      <c r="HM48" s="105" t="s">
        <v>15</v>
      </c>
      <c r="HN48" s="101"/>
      <c r="HO48" s="105" t="s">
        <v>19</v>
      </c>
      <c r="HP48" s="101">
        <f t="shared" si="90"/>
        <v>1</v>
      </c>
      <c r="HQ48" s="105" t="s">
        <v>19</v>
      </c>
      <c r="HR48" s="101"/>
      <c r="HS48" s="101" t="str">
        <f t="shared" si="95"/>
        <v/>
      </c>
      <c r="HT48" s="101"/>
      <c r="HU48" s="105" t="s">
        <v>19</v>
      </c>
      <c r="HV48" s="101">
        <f t="shared" si="91"/>
        <v>-3</v>
      </c>
      <c r="HW48" s="105" t="s">
        <v>19</v>
      </c>
      <c r="HX48" s="101">
        <f t="shared" si="92"/>
        <v>4</v>
      </c>
      <c r="HY48" s="105" t="s">
        <v>19</v>
      </c>
      <c r="HZ48" s="101">
        <f t="shared" si="93"/>
        <v>0</v>
      </c>
      <c r="IA48" s="105" t="s">
        <v>19</v>
      </c>
      <c r="IB48" s="101"/>
      <c r="IC48" s="101"/>
      <c r="ID48" s="101"/>
      <c r="IE48" s="101"/>
      <c r="IF48" s="101"/>
      <c r="IG48" s="101"/>
      <c r="IH48" s="101"/>
      <c r="II48" s="101"/>
      <c r="IJ48" s="106" t="s">
        <v>19</v>
      </c>
      <c r="IK48" s="128">
        <f t="shared" si="94"/>
        <v>35489</v>
      </c>
      <c r="IL48" s="106" t="s">
        <v>19</v>
      </c>
      <c r="IM48" s="100"/>
      <c r="IN48" s="100"/>
      <c r="IO48" s="100"/>
    </row>
    <row r="49" spans="1:249" s="98" customFormat="1" ht="18" thickBot="1" x14ac:dyDescent="0.35">
      <c r="A49" s="45">
        <v>1</v>
      </c>
      <c r="B49" s="92"/>
      <c r="C49" s="50"/>
      <c r="D49" s="93"/>
      <c r="E49" s="94"/>
      <c r="F49" s="93"/>
      <c r="G49" s="94"/>
      <c r="H49" s="91"/>
      <c r="I49" s="91"/>
      <c r="J49" s="13">
        <f t="shared" si="96"/>
        <v>1</v>
      </c>
      <c r="K49" s="13"/>
      <c r="L49" s="95"/>
      <c r="M49" s="15">
        <f t="shared" si="99"/>
        <v>18.350000000000001</v>
      </c>
      <c r="N49" s="142">
        <f t="shared" si="100"/>
        <v>0</v>
      </c>
      <c r="O49" s="15" t="b">
        <f t="shared" si="97"/>
        <v>0</v>
      </c>
      <c r="P49" s="15">
        <f t="shared" si="98"/>
        <v>0</v>
      </c>
      <c r="Q49" s="27"/>
      <c r="R49" s="23"/>
      <c r="S49" s="29"/>
      <c r="T49" s="11"/>
      <c r="U49" s="11">
        <f t="shared" si="101"/>
        <v>0</v>
      </c>
      <c r="V49" s="11">
        <f t="shared" si="102"/>
        <v>0</v>
      </c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FB49" s="100"/>
      <c r="FC49" s="100"/>
      <c r="FD49" s="100"/>
      <c r="FE49" s="115">
        <f t="shared" si="52"/>
        <v>0</v>
      </c>
      <c r="FF49" s="116">
        <v>0</v>
      </c>
      <c r="FG49" s="117">
        <f t="shared" si="53"/>
        <v>0</v>
      </c>
      <c r="FH49" s="117">
        <f t="shared" si="54"/>
        <v>0</v>
      </c>
      <c r="FI49" s="118">
        <f t="shared" si="55"/>
        <v>0</v>
      </c>
      <c r="FJ49" s="119">
        <f t="shared" si="56"/>
        <v>0</v>
      </c>
      <c r="FK49" s="116">
        <f t="shared" si="57"/>
        <v>0</v>
      </c>
      <c r="FL49" s="120">
        <f t="shared" si="58"/>
        <v>0</v>
      </c>
      <c r="FM49" s="121">
        <f t="shared" si="59"/>
        <v>-10</v>
      </c>
      <c r="FN49" s="122">
        <f t="shared" si="60"/>
        <v>-15</v>
      </c>
      <c r="FO49" s="123">
        <f t="shared" si="61"/>
        <v>0</v>
      </c>
      <c r="FP49" s="123">
        <f t="shared" si="62"/>
        <v>0</v>
      </c>
      <c r="FQ49" s="124">
        <f t="shared" si="63"/>
        <v>0</v>
      </c>
      <c r="FR49" s="123">
        <v>11.25</v>
      </c>
      <c r="FS49" s="125">
        <v>15</v>
      </c>
      <c r="FT49" s="125">
        <v>22.5</v>
      </c>
      <c r="FU49" s="104" t="str">
        <f t="shared" si="64"/>
        <v>wrong size</v>
      </c>
      <c r="FV49" s="104" t="str">
        <f t="shared" si="65"/>
        <v>wrong size</v>
      </c>
      <c r="FW49" s="104" t="str">
        <f t="shared" si="66"/>
        <v>wrong size</v>
      </c>
      <c r="FX49" s="126">
        <f t="shared" si="67"/>
        <v>0</v>
      </c>
      <c r="FY49" s="127" t="b">
        <f t="shared" si="68"/>
        <v>0</v>
      </c>
      <c r="FZ49" s="100"/>
      <c r="GA49" s="100"/>
      <c r="GB49" s="100"/>
      <c r="GC49" s="100"/>
      <c r="GD49" s="100"/>
      <c r="GE49" s="100"/>
      <c r="GF49" s="115">
        <f t="shared" si="69"/>
        <v>0</v>
      </c>
      <c r="GG49" s="116">
        <f t="shared" si="70"/>
        <v>0</v>
      </c>
      <c r="GH49" s="117">
        <f t="shared" si="71"/>
        <v>0</v>
      </c>
      <c r="GI49" s="117">
        <f t="shared" si="72"/>
        <v>0</v>
      </c>
      <c r="GJ49" s="118">
        <f t="shared" si="73"/>
        <v>0</v>
      </c>
      <c r="GK49" s="119">
        <f t="shared" si="74"/>
        <v>1</v>
      </c>
      <c r="GL49" s="116">
        <f t="shared" si="75"/>
        <v>0</v>
      </c>
      <c r="GM49" s="120">
        <f t="shared" si="76"/>
        <v>1</v>
      </c>
      <c r="GN49" s="121">
        <f t="shared" si="77"/>
        <v>-6</v>
      </c>
      <c r="GO49" s="121">
        <f t="shared" si="78"/>
        <v>-13</v>
      </c>
      <c r="GP49" s="122">
        <f t="shared" si="79"/>
        <v>-20</v>
      </c>
      <c r="GQ49" s="123">
        <f t="shared" si="80"/>
        <v>1</v>
      </c>
      <c r="GR49" s="123">
        <f t="shared" si="81"/>
        <v>0</v>
      </c>
      <c r="GS49" s="123">
        <f t="shared" si="82"/>
        <v>0</v>
      </c>
      <c r="GT49" s="124">
        <f t="shared" si="83"/>
        <v>0</v>
      </c>
      <c r="GU49" s="103">
        <v>75</v>
      </c>
      <c r="GV49" s="103">
        <v>106</v>
      </c>
      <c r="GW49" s="103">
        <v>144</v>
      </c>
      <c r="GX49" s="103">
        <v>144</v>
      </c>
      <c r="GY49" s="123">
        <f t="shared" si="84"/>
        <v>75</v>
      </c>
      <c r="GZ49" s="125">
        <f t="shared" si="85"/>
        <v>0</v>
      </c>
      <c r="HA49" s="125">
        <f t="shared" si="86"/>
        <v>0</v>
      </c>
      <c r="HB49" s="127">
        <f t="shared" si="87"/>
        <v>0</v>
      </c>
      <c r="HC49" s="126">
        <f t="shared" si="88"/>
        <v>75</v>
      </c>
      <c r="HD49" s="127" t="b">
        <f t="shared" si="89"/>
        <v>0</v>
      </c>
      <c r="HE49" s="100"/>
      <c r="HF49" s="100"/>
      <c r="HG49" s="100"/>
      <c r="HH49" s="100"/>
      <c r="HI49" s="100"/>
      <c r="HJ49" s="100"/>
      <c r="HK49" s="100"/>
      <c r="HL49" s="100"/>
      <c r="HM49" s="105" t="s">
        <v>15</v>
      </c>
      <c r="HN49" s="101"/>
      <c r="HO49" s="105" t="s">
        <v>19</v>
      </c>
      <c r="HP49" s="101">
        <f t="shared" si="90"/>
        <v>1</v>
      </c>
      <c r="HQ49" s="105" t="s">
        <v>19</v>
      </c>
      <c r="HR49" s="101"/>
      <c r="HS49" s="101" t="str">
        <f t="shared" si="95"/>
        <v/>
      </c>
      <c r="HT49" s="101"/>
      <c r="HU49" s="105" t="s">
        <v>19</v>
      </c>
      <c r="HV49" s="101">
        <f t="shared" si="91"/>
        <v>-3</v>
      </c>
      <c r="HW49" s="105" t="s">
        <v>19</v>
      </c>
      <c r="HX49" s="101">
        <f t="shared" si="92"/>
        <v>4</v>
      </c>
      <c r="HY49" s="105" t="s">
        <v>19</v>
      </c>
      <c r="HZ49" s="101">
        <f t="shared" si="93"/>
        <v>0</v>
      </c>
      <c r="IA49" s="105" t="s">
        <v>19</v>
      </c>
      <c r="IB49" s="101"/>
      <c r="IC49" s="101"/>
      <c r="ID49" s="101"/>
      <c r="IE49" s="101"/>
      <c r="IF49" s="101"/>
      <c r="IG49" s="101"/>
      <c r="IH49" s="101"/>
      <c r="II49" s="101"/>
      <c r="IJ49" s="106" t="s">
        <v>19</v>
      </c>
      <c r="IK49" s="128">
        <f t="shared" si="94"/>
        <v>35489</v>
      </c>
      <c r="IL49" s="106" t="s">
        <v>19</v>
      </c>
      <c r="IM49" s="100"/>
      <c r="IN49" s="100"/>
      <c r="IO49" s="100"/>
    </row>
    <row r="50" spans="1:249" s="98" customFormat="1" ht="18" thickBot="1" x14ac:dyDescent="0.35">
      <c r="A50" s="45">
        <v>1</v>
      </c>
      <c r="B50" s="92"/>
      <c r="C50" s="50"/>
      <c r="D50" s="93"/>
      <c r="E50" s="94"/>
      <c r="F50" s="93"/>
      <c r="G50" s="94"/>
      <c r="H50" s="91"/>
      <c r="I50" s="91"/>
      <c r="J50" s="13">
        <f t="shared" si="96"/>
        <v>1</v>
      </c>
      <c r="K50" s="13"/>
      <c r="L50" s="95"/>
      <c r="M50" s="15">
        <f t="shared" si="99"/>
        <v>18.350000000000001</v>
      </c>
      <c r="N50" s="142">
        <f t="shared" si="100"/>
        <v>0</v>
      </c>
      <c r="O50" s="15" t="b">
        <f t="shared" si="97"/>
        <v>0</v>
      </c>
      <c r="P50" s="15">
        <f t="shared" si="98"/>
        <v>0</v>
      </c>
      <c r="Q50" s="27"/>
      <c r="R50" s="23"/>
      <c r="S50" s="29"/>
      <c r="T50" s="11"/>
      <c r="U50" s="11">
        <f t="shared" si="101"/>
        <v>0</v>
      </c>
      <c r="V50" s="11">
        <f t="shared" si="102"/>
        <v>0</v>
      </c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FB50" s="100"/>
      <c r="FC50" s="100"/>
      <c r="FD50" s="100"/>
      <c r="FE50" s="115">
        <f t="shared" si="52"/>
        <v>0</v>
      </c>
      <c r="FF50" s="116">
        <v>0</v>
      </c>
      <c r="FG50" s="117">
        <f t="shared" si="53"/>
        <v>0</v>
      </c>
      <c r="FH50" s="117">
        <f t="shared" si="54"/>
        <v>0</v>
      </c>
      <c r="FI50" s="118">
        <f t="shared" si="55"/>
        <v>0</v>
      </c>
      <c r="FJ50" s="119">
        <f t="shared" si="56"/>
        <v>0</v>
      </c>
      <c r="FK50" s="116">
        <f t="shared" si="57"/>
        <v>0</v>
      </c>
      <c r="FL50" s="120">
        <f t="shared" si="58"/>
        <v>0</v>
      </c>
      <c r="FM50" s="121">
        <f t="shared" si="59"/>
        <v>-10</v>
      </c>
      <c r="FN50" s="122">
        <f t="shared" si="60"/>
        <v>-15</v>
      </c>
      <c r="FO50" s="123">
        <f t="shared" si="61"/>
        <v>0</v>
      </c>
      <c r="FP50" s="123">
        <f t="shared" si="62"/>
        <v>0</v>
      </c>
      <c r="FQ50" s="124">
        <f t="shared" si="63"/>
        <v>0</v>
      </c>
      <c r="FR50" s="123">
        <v>11.25</v>
      </c>
      <c r="FS50" s="125">
        <v>15</v>
      </c>
      <c r="FT50" s="125">
        <v>22.5</v>
      </c>
      <c r="FU50" s="104" t="str">
        <f t="shared" si="64"/>
        <v>wrong size</v>
      </c>
      <c r="FV50" s="104" t="str">
        <f t="shared" si="65"/>
        <v>wrong size</v>
      </c>
      <c r="FW50" s="104" t="str">
        <f t="shared" si="66"/>
        <v>wrong size</v>
      </c>
      <c r="FX50" s="126">
        <f t="shared" si="67"/>
        <v>0</v>
      </c>
      <c r="FY50" s="127" t="b">
        <f t="shared" si="68"/>
        <v>0</v>
      </c>
      <c r="FZ50" s="100"/>
      <c r="GA50" s="100"/>
      <c r="GB50" s="100"/>
      <c r="GC50" s="100"/>
      <c r="GD50" s="100"/>
      <c r="GE50" s="100"/>
      <c r="GF50" s="115">
        <f t="shared" si="69"/>
        <v>0</v>
      </c>
      <c r="GG50" s="116">
        <f t="shared" si="70"/>
        <v>0</v>
      </c>
      <c r="GH50" s="117">
        <f t="shared" si="71"/>
        <v>0</v>
      </c>
      <c r="GI50" s="117">
        <f t="shared" si="72"/>
        <v>0</v>
      </c>
      <c r="GJ50" s="118">
        <f t="shared" si="73"/>
        <v>0</v>
      </c>
      <c r="GK50" s="119">
        <f t="shared" si="74"/>
        <v>1</v>
      </c>
      <c r="GL50" s="116">
        <f t="shared" si="75"/>
        <v>0</v>
      </c>
      <c r="GM50" s="120">
        <f t="shared" si="76"/>
        <v>1</v>
      </c>
      <c r="GN50" s="121">
        <f t="shared" si="77"/>
        <v>-6</v>
      </c>
      <c r="GO50" s="121">
        <f t="shared" si="78"/>
        <v>-13</v>
      </c>
      <c r="GP50" s="122">
        <f t="shared" si="79"/>
        <v>-20</v>
      </c>
      <c r="GQ50" s="123">
        <f t="shared" si="80"/>
        <v>1</v>
      </c>
      <c r="GR50" s="123">
        <f t="shared" si="81"/>
        <v>0</v>
      </c>
      <c r="GS50" s="123">
        <f t="shared" si="82"/>
        <v>0</v>
      </c>
      <c r="GT50" s="124">
        <f t="shared" si="83"/>
        <v>0</v>
      </c>
      <c r="GU50" s="103">
        <v>75</v>
      </c>
      <c r="GV50" s="103">
        <v>106</v>
      </c>
      <c r="GW50" s="103">
        <v>144</v>
      </c>
      <c r="GX50" s="103">
        <v>144</v>
      </c>
      <c r="GY50" s="123">
        <f t="shared" si="84"/>
        <v>75</v>
      </c>
      <c r="GZ50" s="125">
        <f t="shared" si="85"/>
        <v>0</v>
      </c>
      <c r="HA50" s="125">
        <f t="shared" si="86"/>
        <v>0</v>
      </c>
      <c r="HB50" s="127">
        <f t="shared" si="87"/>
        <v>0</v>
      </c>
      <c r="HC50" s="126">
        <f t="shared" si="88"/>
        <v>75</v>
      </c>
      <c r="HD50" s="127" t="b">
        <f t="shared" si="89"/>
        <v>0</v>
      </c>
      <c r="HE50" s="100"/>
      <c r="HF50" s="100"/>
      <c r="HG50" s="100"/>
      <c r="HH50" s="100"/>
      <c r="HI50" s="100"/>
      <c r="HJ50" s="100"/>
      <c r="HK50" s="100"/>
      <c r="HL50" s="100"/>
      <c r="HM50" s="105" t="s">
        <v>15</v>
      </c>
      <c r="HN50" s="101"/>
      <c r="HO50" s="105" t="s">
        <v>19</v>
      </c>
      <c r="HP50" s="101">
        <f t="shared" si="90"/>
        <v>1</v>
      </c>
      <c r="HQ50" s="105" t="s">
        <v>19</v>
      </c>
      <c r="HR50" s="101"/>
      <c r="HS50" s="101" t="str">
        <f t="shared" si="95"/>
        <v/>
      </c>
      <c r="HT50" s="101"/>
      <c r="HU50" s="105" t="s">
        <v>19</v>
      </c>
      <c r="HV50" s="101">
        <f t="shared" si="91"/>
        <v>-3</v>
      </c>
      <c r="HW50" s="105" t="s">
        <v>19</v>
      </c>
      <c r="HX50" s="101">
        <f t="shared" si="92"/>
        <v>4</v>
      </c>
      <c r="HY50" s="105" t="s">
        <v>19</v>
      </c>
      <c r="HZ50" s="101">
        <f t="shared" si="93"/>
        <v>0</v>
      </c>
      <c r="IA50" s="105" t="s">
        <v>19</v>
      </c>
      <c r="IB50" s="101"/>
      <c r="IC50" s="101"/>
      <c r="ID50" s="101"/>
      <c r="IE50" s="101"/>
      <c r="IF50" s="101"/>
      <c r="IG50" s="101"/>
      <c r="IH50" s="101"/>
      <c r="II50" s="101"/>
      <c r="IJ50" s="106" t="s">
        <v>19</v>
      </c>
      <c r="IK50" s="128">
        <f t="shared" si="94"/>
        <v>35489</v>
      </c>
      <c r="IL50" s="106" t="s">
        <v>19</v>
      </c>
      <c r="IM50" s="100"/>
      <c r="IN50" s="100"/>
      <c r="IO50" s="100"/>
    </row>
    <row r="51" spans="1:249" s="98" customFormat="1" ht="18" thickBot="1" x14ac:dyDescent="0.35">
      <c r="A51" s="45">
        <v>1</v>
      </c>
      <c r="B51" s="92"/>
      <c r="C51" s="50"/>
      <c r="D51" s="93"/>
      <c r="E51" s="94"/>
      <c r="F51" s="93"/>
      <c r="G51" s="94"/>
      <c r="H51" s="91"/>
      <c r="I51" s="91"/>
      <c r="J51" s="13">
        <f t="shared" si="96"/>
        <v>1</v>
      </c>
      <c r="K51" s="13"/>
      <c r="L51" s="95"/>
      <c r="M51" s="15">
        <f t="shared" si="99"/>
        <v>18.350000000000001</v>
      </c>
      <c r="N51" s="142">
        <f t="shared" si="100"/>
        <v>0</v>
      </c>
      <c r="O51" s="15" t="b">
        <f t="shared" si="97"/>
        <v>0</v>
      </c>
      <c r="P51" s="15">
        <f t="shared" si="98"/>
        <v>0</v>
      </c>
      <c r="Q51" s="27"/>
      <c r="R51" s="23"/>
      <c r="S51" s="29"/>
      <c r="T51" s="11"/>
      <c r="U51" s="11">
        <f t="shared" si="101"/>
        <v>0</v>
      </c>
      <c r="V51" s="11">
        <f t="shared" si="102"/>
        <v>0</v>
      </c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FB51" s="100"/>
      <c r="FC51" s="100"/>
      <c r="FD51" s="100"/>
      <c r="FE51" s="115">
        <f t="shared" si="52"/>
        <v>0</v>
      </c>
      <c r="FF51" s="116">
        <v>0</v>
      </c>
      <c r="FG51" s="117">
        <f t="shared" si="53"/>
        <v>0</v>
      </c>
      <c r="FH51" s="117">
        <f t="shared" si="54"/>
        <v>0</v>
      </c>
      <c r="FI51" s="118">
        <f t="shared" si="55"/>
        <v>0</v>
      </c>
      <c r="FJ51" s="119">
        <f t="shared" si="56"/>
        <v>0</v>
      </c>
      <c r="FK51" s="116">
        <f t="shared" si="57"/>
        <v>0</v>
      </c>
      <c r="FL51" s="120">
        <f t="shared" si="58"/>
        <v>0</v>
      </c>
      <c r="FM51" s="121">
        <f t="shared" si="59"/>
        <v>-10</v>
      </c>
      <c r="FN51" s="122">
        <f t="shared" si="60"/>
        <v>-15</v>
      </c>
      <c r="FO51" s="123">
        <f t="shared" si="61"/>
        <v>0</v>
      </c>
      <c r="FP51" s="123">
        <f t="shared" si="62"/>
        <v>0</v>
      </c>
      <c r="FQ51" s="124">
        <f t="shared" si="63"/>
        <v>0</v>
      </c>
      <c r="FR51" s="123">
        <v>11.25</v>
      </c>
      <c r="FS51" s="125">
        <v>15</v>
      </c>
      <c r="FT51" s="125">
        <v>22.5</v>
      </c>
      <c r="FU51" s="104" t="str">
        <f t="shared" si="64"/>
        <v>wrong size</v>
      </c>
      <c r="FV51" s="104" t="str">
        <f t="shared" si="65"/>
        <v>wrong size</v>
      </c>
      <c r="FW51" s="104" t="str">
        <f t="shared" si="66"/>
        <v>wrong size</v>
      </c>
      <c r="FX51" s="126">
        <f t="shared" si="67"/>
        <v>0</v>
      </c>
      <c r="FY51" s="127" t="b">
        <f t="shared" si="68"/>
        <v>0</v>
      </c>
      <c r="FZ51" s="100"/>
      <c r="GA51" s="100"/>
      <c r="GB51" s="100"/>
      <c r="GC51" s="100"/>
      <c r="GD51" s="100"/>
      <c r="GE51" s="100"/>
      <c r="GF51" s="115">
        <f t="shared" si="69"/>
        <v>0</v>
      </c>
      <c r="GG51" s="116">
        <f t="shared" si="70"/>
        <v>0</v>
      </c>
      <c r="GH51" s="117">
        <f t="shared" si="71"/>
        <v>0</v>
      </c>
      <c r="GI51" s="117">
        <f t="shared" si="72"/>
        <v>0</v>
      </c>
      <c r="GJ51" s="118">
        <f t="shared" si="73"/>
        <v>0</v>
      </c>
      <c r="GK51" s="119">
        <f t="shared" si="74"/>
        <v>1</v>
      </c>
      <c r="GL51" s="116">
        <f t="shared" si="75"/>
        <v>0</v>
      </c>
      <c r="GM51" s="120">
        <f t="shared" si="76"/>
        <v>1</v>
      </c>
      <c r="GN51" s="121">
        <f t="shared" si="77"/>
        <v>-6</v>
      </c>
      <c r="GO51" s="121">
        <f t="shared" si="78"/>
        <v>-13</v>
      </c>
      <c r="GP51" s="122">
        <f t="shared" si="79"/>
        <v>-20</v>
      </c>
      <c r="GQ51" s="123">
        <f t="shared" si="80"/>
        <v>1</v>
      </c>
      <c r="GR51" s="123">
        <f t="shared" si="81"/>
        <v>0</v>
      </c>
      <c r="GS51" s="123">
        <f t="shared" si="82"/>
        <v>0</v>
      </c>
      <c r="GT51" s="124">
        <f t="shared" si="83"/>
        <v>0</v>
      </c>
      <c r="GU51" s="103">
        <v>75</v>
      </c>
      <c r="GV51" s="103">
        <v>106</v>
      </c>
      <c r="GW51" s="103">
        <v>144</v>
      </c>
      <c r="GX51" s="103">
        <v>144</v>
      </c>
      <c r="GY51" s="123">
        <f t="shared" si="84"/>
        <v>75</v>
      </c>
      <c r="GZ51" s="125">
        <f t="shared" si="85"/>
        <v>0</v>
      </c>
      <c r="HA51" s="125">
        <f t="shared" si="86"/>
        <v>0</v>
      </c>
      <c r="HB51" s="127">
        <f t="shared" si="87"/>
        <v>0</v>
      </c>
      <c r="HC51" s="126">
        <f t="shared" si="88"/>
        <v>75</v>
      </c>
      <c r="HD51" s="127" t="b">
        <f t="shared" si="89"/>
        <v>0</v>
      </c>
      <c r="HE51" s="100"/>
      <c r="HF51" s="100"/>
      <c r="HG51" s="100"/>
      <c r="HH51" s="100"/>
      <c r="HI51" s="100"/>
      <c r="HJ51" s="100"/>
      <c r="HK51" s="100"/>
      <c r="HL51" s="100"/>
      <c r="HM51" s="105" t="s">
        <v>15</v>
      </c>
      <c r="HN51" s="101"/>
      <c r="HO51" s="105" t="s">
        <v>19</v>
      </c>
      <c r="HP51" s="101">
        <f t="shared" si="90"/>
        <v>1</v>
      </c>
      <c r="HQ51" s="105" t="s">
        <v>19</v>
      </c>
      <c r="HR51" s="101"/>
      <c r="HS51" s="101" t="str">
        <f t="shared" si="95"/>
        <v/>
      </c>
      <c r="HT51" s="101"/>
      <c r="HU51" s="105" t="s">
        <v>19</v>
      </c>
      <c r="HV51" s="101">
        <f t="shared" si="91"/>
        <v>-3</v>
      </c>
      <c r="HW51" s="105" t="s">
        <v>19</v>
      </c>
      <c r="HX51" s="101">
        <f t="shared" si="92"/>
        <v>4</v>
      </c>
      <c r="HY51" s="105" t="s">
        <v>19</v>
      </c>
      <c r="HZ51" s="101">
        <f t="shared" si="93"/>
        <v>0</v>
      </c>
      <c r="IA51" s="105" t="s">
        <v>19</v>
      </c>
      <c r="IB51" s="101"/>
      <c r="IC51" s="101"/>
      <c r="ID51" s="101"/>
      <c r="IE51" s="101"/>
      <c r="IF51" s="101"/>
      <c r="IG51" s="101"/>
      <c r="IH51" s="101"/>
      <c r="II51" s="101"/>
      <c r="IJ51" s="106" t="s">
        <v>19</v>
      </c>
      <c r="IK51" s="128">
        <f t="shared" si="94"/>
        <v>35489</v>
      </c>
      <c r="IL51" s="106" t="s">
        <v>19</v>
      </c>
      <c r="IM51" s="100"/>
      <c r="IN51" s="100"/>
      <c r="IO51" s="100"/>
    </row>
    <row r="52" spans="1:249" s="98" customFormat="1" ht="18" thickBot="1" x14ac:dyDescent="0.35">
      <c r="A52" s="45">
        <v>1</v>
      </c>
      <c r="B52" s="92"/>
      <c r="C52" s="50"/>
      <c r="D52" s="93"/>
      <c r="E52" s="94"/>
      <c r="F52" s="93"/>
      <c r="G52" s="94"/>
      <c r="H52" s="91"/>
      <c r="I52" s="91"/>
      <c r="J52" s="13">
        <f t="shared" si="96"/>
        <v>1</v>
      </c>
      <c r="K52" s="13"/>
      <c r="L52" s="95"/>
      <c r="M52" s="15">
        <f t="shared" si="99"/>
        <v>18.350000000000001</v>
      </c>
      <c r="N52" s="142">
        <f t="shared" si="100"/>
        <v>0</v>
      </c>
      <c r="O52" s="15" t="b">
        <f t="shared" si="97"/>
        <v>0</v>
      </c>
      <c r="P52" s="15">
        <f t="shared" si="98"/>
        <v>0</v>
      </c>
      <c r="Q52" s="27"/>
      <c r="R52" s="23"/>
      <c r="S52" s="29"/>
      <c r="T52" s="11"/>
      <c r="U52" s="11">
        <f t="shared" si="101"/>
        <v>0</v>
      </c>
      <c r="V52" s="11">
        <f t="shared" si="102"/>
        <v>0</v>
      </c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FB52" s="100"/>
      <c r="FC52" s="100"/>
      <c r="FD52" s="100"/>
      <c r="FE52" s="115">
        <f t="shared" si="52"/>
        <v>0</v>
      </c>
      <c r="FF52" s="116">
        <v>0</v>
      </c>
      <c r="FG52" s="117">
        <f t="shared" si="53"/>
        <v>0</v>
      </c>
      <c r="FH52" s="117">
        <f t="shared" si="54"/>
        <v>0</v>
      </c>
      <c r="FI52" s="118">
        <f t="shared" si="55"/>
        <v>0</v>
      </c>
      <c r="FJ52" s="119">
        <f t="shared" si="56"/>
        <v>0</v>
      </c>
      <c r="FK52" s="116">
        <f t="shared" si="57"/>
        <v>0</v>
      </c>
      <c r="FL52" s="120">
        <f t="shared" si="58"/>
        <v>0</v>
      </c>
      <c r="FM52" s="121">
        <f t="shared" si="59"/>
        <v>-10</v>
      </c>
      <c r="FN52" s="122">
        <f t="shared" si="60"/>
        <v>-15</v>
      </c>
      <c r="FO52" s="123">
        <f t="shared" si="61"/>
        <v>0</v>
      </c>
      <c r="FP52" s="123">
        <f t="shared" si="62"/>
        <v>0</v>
      </c>
      <c r="FQ52" s="124">
        <f t="shared" si="63"/>
        <v>0</v>
      </c>
      <c r="FR52" s="123">
        <v>11.25</v>
      </c>
      <c r="FS52" s="125">
        <v>15</v>
      </c>
      <c r="FT52" s="125">
        <v>22.5</v>
      </c>
      <c r="FU52" s="104" t="str">
        <f t="shared" si="64"/>
        <v>wrong size</v>
      </c>
      <c r="FV52" s="104" t="str">
        <f t="shared" si="65"/>
        <v>wrong size</v>
      </c>
      <c r="FW52" s="104" t="str">
        <f t="shared" si="66"/>
        <v>wrong size</v>
      </c>
      <c r="FX52" s="126">
        <f t="shared" si="67"/>
        <v>0</v>
      </c>
      <c r="FY52" s="127" t="b">
        <f t="shared" si="68"/>
        <v>0</v>
      </c>
      <c r="FZ52" s="100"/>
      <c r="GA52" s="100"/>
      <c r="GB52" s="100"/>
      <c r="GC52" s="100"/>
      <c r="GD52" s="100"/>
      <c r="GE52" s="100"/>
      <c r="GF52" s="115">
        <f t="shared" si="69"/>
        <v>0</v>
      </c>
      <c r="GG52" s="116">
        <f t="shared" si="70"/>
        <v>0</v>
      </c>
      <c r="GH52" s="117">
        <f t="shared" si="71"/>
        <v>0</v>
      </c>
      <c r="GI52" s="117">
        <f t="shared" si="72"/>
        <v>0</v>
      </c>
      <c r="GJ52" s="118">
        <f t="shared" si="73"/>
        <v>0</v>
      </c>
      <c r="GK52" s="119">
        <f t="shared" si="74"/>
        <v>1</v>
      </c>
      <c r="GL52" s="116">
        <f t="shared" si="75"/>
        <v>0</v>
      </c>
      <c r="GM52" s="120">
        <f t="shared" si="76"/>
        <v>1</v>
      </c>
      <c r="GN52" s="121">
        <f t="shared" si="77"/>
        <v>-6</v>
      </c>
      <c r="GO52" s="121">
        <f t="shared" si="78"/>
        <v>-13</v>
      </c>
      <c r="GP52" s="122">
        <f t="shared" si="79"/>
        <v>-20</v>
      </c>
      <c r="GQ52" s="123">
        <f t="shared" si="80"/>
        <v>1</v>
      </c>
      <c r="GR52" s="123">
        <f t="shared" si="81"/>
        <v>0</v>
      </c>
      <c r="GS52" s="123">
        <f t="shared" si="82"/>
        <v>0</v>
      </c>
      <c r="GT52" s="124">
        <f t="shared" si="83"/>
        <v>0</v>
      </c>
      <c r="GU52" s="103">
        <v>75</v>
      </c>
      <c r="GV52" s="103">
        <v>106</v>
      </c>
      <c r="GW52" s="103">
        <v>144</v>
      </c>
      <c r="GX52" s="103">
        <v>144</v>
      </c>
      <c r="GY52" s="123">
        <f t="shared" si="84"/>
        <v>75</v>
      </c>
      <c r="GZ52" s="125">
        <f t="shared" si="85"/>
        <v>0</v>
      </c>
      <c r="HA52" s="125">
        <f t="shared" si="86"/>
        <v>0</v>
      </c>
      <c r="HB52" s="127">
        <f t="shared" si="87"/>
        <v>0</v>
      </c>
      <c r="HC52" s="126">
        <f t="shared" si="88"/>
        <v>75</v>
      </c>
      <c r="HD52" s="127" t="b">
        <f t="shared" si="89"/>
        <v>0</v>
      </c>
      <c r="HE52" s="100"/>
      <c r="HF52" s="100"/>
      <c r="HG52" s="100"/>
      <c r="HH52" s="100"/>
      <c r="HI52" s="100"/>
      <c r="HJ52" s="100"/>
      <c r="HK52" s="100"/>
      <c r="HL52" s="100"/>
      <c r="HM52" s="105" t="s">
        <v>15</v>
      </c>
      <c r="HN52" s="101"/>
      <c r="HO52" s="105" t="s">
        <v>19</v>
      </c>
      <c r="HP52" s="101">
        <f t="shared" si="90"/>
        <v>1</v>
      </c>
      <c r="HQ52" s="105" t="s">
        <v>19</v>
      </c>
      <c r="HR52" s="101"/>
      <c r="HS52" s="101" t="str">
        <f t="shared" si="95"/>
        <v/>
      </c>
      <c r="HT52" s="101"/>
      <c r="HU52" s="105" t="s">
        <v>19</v>
      </c>
      <c r="HV52" s="101">
        <f t="shared" si="91"/>
        <v>-3</v>
      </c>
      <c r="HW52" s="105" t="s">
        <v>19</v>
      </c>
      <c r="HX52" s="101">
        <f t="shared" si="92"/>
        <v>4</v>
      </c>
      <c r="HY52" s="105" t="s">
        <v>19</v>
      </c>
      <c r="HZ52" s="101">
        <f t="shared" si="93"/>
        <v>0</v>
      </c>
      <c r="IA52" s="105" t="s">
        <v>19</v>
      </c>
      <c r="IB52" s="101"/>
      <c r="IC52" s="101"/>
      <c r="ID52" s="101"/>
      <c r="IE52" s="101"/>
      <c r="IF52" s="101"/>
      <c r="IG52" s="101"/>
      <c r="IH52" s="101"/>
      <c r="II52" s="101"/>
      <c r="IJ52" s="106" t="s">
        <v>19</v>
      </c>
      <c r="IK52" s="128">
        <f t="shared" si="94"/>
        <v>35489</v>
      </c>
      <c r="IL52" s="106" t="s">
        <v>19</v>
      </c>
      <c r="IM52" s="100"/>
      <c r="IN52" s="100"/>
      <c r="IO52" s="100"/>
    </row>
    <row r="53" spans="1:249" s="98" customFormat="1" ht="18" thickBot="1" x14ac:dyDescent="0.35">
      <c r="A53" s="45">
        <v>1</v>
      </c>
      <c r="B53" s="92"/>
      <c r="C53" s="50"/>
      <c r="D53" s="93"/>
      <c r="E53" s="94"/>
      <c r="F53" s="93"/>
      <c r="G53" s="94"/>
      <c r="H53" s="91"/>
      <c r="I53" s="91"/>
      <c r="J53" s="13">
        <f t="shared" si="96"/>
        <v>1</v>
      </c>
      <c r="K53" s="13"/>
      <c r="L53" s="95"/>
      <c r="M53" s="15">
        <f t="shared" si="99"/>
        <v>18.350000000000001</v>
      </c>
      <c r="N53" s="142">
        <f t="shared" si="100"/>
        <v>0</v>
      </c>
      <c r="O53" s="15" t="b">
        <f t="shared" si="97"/>
        <v>0</v>
      </c>
      <c r="P53" s="15">
        <f t="shared" si="98"/>
        <v>0</v>
      </c>
      <c r="Q53" s="27"/>
      <c r="R53" s="23"/>
      <c r="S53" s="29"/>
      <c r="T53" s="11"/>
      <c r="U53" s="11">
        <f t="shared" si="101"/>
        <v>0</v>
      </c>
      <c r="V53" s="11">
        <f t="shared" si="102"/>
        <v>0</v>
      </c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FB53" s="100"/>
      <c r="FC53" s="100"/>
      <c r="FD53" s="100"/>
      <c r="FE53" s="115">
        <f t="shared" si="52"/>
        <v>0</v>
      </c>
      <c r="FF53" s="116">
        <v>0</v>
      </c>
      <c r="FG53" s="117">
        <f t="shared" si="53"/>
        <v>0</v>
      </c>
      <c r="FH53" s="117">
        <f t="shared" si="54"/>
        <v>0</v>
      </c>
      <c r="FI53" s="118">
        <f t="shared" si="55"/>
        <v>0</v>
      </c>
      <c r="FJ53" s="119">
        <f t="shared" si="56"/>
        <v>0</v>
      </c>
      <c r="FK53" s="116">
        <f t="shared" si="57"/>
        <v>0</v>
      </c>
      <c r="FL53" s="120">
        <f t="shared" si="58"/>
        <v>0</v>
      </c>
      <c r="FM53" s="121">
        <f t="shared" si="59"/>
        <v>-10</v>
      </c>
      <c r="FN53" s="122">
        <f t="shared" si="60"/>
        <v>-15</v>
      </c>
      <c r="FO53" s="123">
        <f t="shared" si="61"/>
        <v>0</v>
      </c>
      <c r="FP53" s="123">
        <f t="shared" si="62"/>
        <v>0</v>
      </c>
      <c r="FQ53" s="124">
        <f t="shared" si="63"/>
        <v>0</v>
      </c>
      <c r="FR53" s="123">
        <v>11.25</v>
      </c>
      <c r="FS53" s="125">
        <v>15</v>
      </c>
      <c r="FT53" s="125">
        <v>22.5</v>
      </c>
      <c r="FU53" s="104" t="str">
        <f t="shared" si="64"/>
        <v>wrong size</v>
      </c>
      <c r="FV53" s="104" t="str">
        <f t="shared" si="65"/>
        <v>wrong size</v>
      </c>
      <c r="FW53" s="104" t="str">
        <f t="shared" si="66"/>
        <v>wrong size</v>
      </c>
      <c r="FX53" s="126">
        <f t="shared" si="67"/>
        <v>0</v>
      </c>
      <c r="FY53" s="127" t="b">
        <f t="shared" si="68"/>
        <v>0</v>
      </c>
      <c r="FZ53" s="100"/>
      <c r="GA53" s="100"/>
      <c r="GB53" s="100"/>
      <c r="GC53" s="100"/>
      <c r="GD53" s="100"/>
      <c r="GE53" s="100"/>
      <c r="GF53" s="115">
        <f t="shared" si="69"/>
        <v>0</v>
      </c>
      <c r="GG53" s="116">
        <f t="shared" si="70"/>
        <v>0</v>
      </c>
      <c r="GH53" s="117">
        <f t="shared" si="71"/>
        <v>0</v>
      </c>
      <c r="GI53" s="117">
        <f t="shared" si="72"/>
        <v>0</v>
      </c>
      <c r="GJ53" s="118">
        <f t="shared" si="73"/>
        <v>0</v>
      </c>
      <c r="GK53" s="119">
        <f t="shared" si="74"/>
        <v>1</v>
      </c>
      <c r="GL53" s="116">
        <f t="shared" si="75"/>
        <v>0</v>
      </c>
      <c r="GM53" s="120">
        <f t="shared" si="76"/>
        <v>1</v>
      </c>
      <c r="GN53" s="121">
        <f t="shared" si="77"/>
        <v>-6</v>
      </c>
      <c r="GO53" s="121">
        <f t="shared" si="78"/>
        <v>-13</v>
      </c>
      <c r="GP53" s="122">
        <f t="shared" si="79"/>
        <v>-20</v>
      </c>
      <c r="GQ53" s="123">
        <f t="shared" si="80"/>
        <v>1</v>
      </c>
      <c r="GR53" s="123">
        <f t="shared" si="81"/>
        <v>0</v>
      </c>
      <c r="GS53" s="123">
        <f t="shared" si="82"/>
        <v>0</v>
      </c>
      <c r="GT53" s="124">
        <f t="shared" si="83"/>
        <v>0</v>
      </c>
      <c r="GU53" s="103">
        <v>75</v>
      </c>
      <c r="GV53" s="103">
        <v>106</v>
      </c>
      <c r="GW53" s="103">
        <v>144</v>
      </c>
      <c r="GX53" s="103">
        <v>144</v>
      </c>
      <c r="GY53" s="123">
        <f t="shared" si="84"/>
        <v>75</v>
      </c>
      <c r="GZ53" s="125">
        <f t="shared" si="85"/>
        <v>0</v>
      </c>
      <c r="HA53" s="125">
        <f t="shared" si="86"/>
        <v>0</v>
      </c>
      <c r="HB53" s="127">
        <f t="shared" si="87"/>
        <v>0</v>
      </c>
      <c r="HC53" s="126">
        <f t="shared" si="88"/>
        <v>75</v>
      </c>
      <c r="HD53" s="127" t="b">
        <f t="shared" si="89"/>
        <v>0</v>
      </c>
      <c r="HE53" s="100"/>
      <c r="HF53" s="100"/>
      <c r="HG53" s="100"/>
      <c r="HH53" s="100"/>
      <c r="HI53" s="100"/>
      <c r="HJ53" s="100"/>
      <c r="HK53" s="100"/>
      <c r="HL53" s="100"/>
      <c r="HM53" s="105" t="s">
        <v>15</v>
      </c>
      <c r="HN53" s="101"/>
      <c r="HO53" s="105" t="s">
        <v>19</v>
      </c>
      <c r="HP53" s="101">
        <f t="shared" si="90"/>
        <v>1</v>
      </c>
      <c r="HQ53" s="105" t="s">
        <v>19</v>
      </c>
      <c r="HR53" s="101"/>
      <c r="HS53" s="101" t="str">
        <f t="shared" si="95"/>
        <v/>
      </c>
      <c r="HT53" s="101"/>
      <c r="HU53" s="105" t="s">
        <v>19</v>
      </c>
      <c r="HV53" s="101">
        <f t="shared" si="91"/>
        <v>-3</v>
      </c>
      <c r="HW53" s="105" t="s">
        <v>19</v>
      </c>
      <c r="HX53" s="101">
        <f t="shared" si="92"/>
        <v>4</v>
      </c>
      <c r="HY53" s="105" t="s">
        <v>19</v>
      </c>
      <c r="HZ53" s="101">
        <f t="shared" si="93"/>
        <v>0</v>
      </c>
      <c r="IA53" s="105" t="s">
        <v>19</v>
      </c>
      <c r="IB53" s="101"/>
      <c r="IC53" s="101"/>
      <c r="ID53" s="101"/>
      <c r="IE53" s="101"/>
      <c r="IF53" s="101"/>
      <c r="IG53" s="101"/>
      <c r="IH53" s="101"/>
      <c r="II53" s="101"/>
      <c r="IJ53" s="106" t="s">
        <v>19</v>
      </c>
      <c r="IK53" s="128">
        <f t="shared" si="94"/>
        <v>35489</v>
      </c>
      <c r="IL53" s="106" t="s">
        <v>19</v>
      </c>
      <c r="IM53" s="100"/>
      <c r="IN53" s="100"/>
      <c r="IO53" s="100"/>
    </row>
    <row r="54" spans="1:249" s="98" customFormat="1" ht="18" thickBot="1" x14ac:dyDescent="0.35">
      <c r="A54" s="45">
        <v>1</v>
      </c>
      <c r="B54" s="92"/>
      <c r="C54" s="50"/>
      <c r="D54" s="93"/>
      <c r="E54" s="94"/>
      <c r="F54" s="93"/>
      <c r="G54" s="94"/>
      <c r="H54" s="91"/>
      <c r="I54" s="91"/>
      <c r="J54" s="13">
        <f t="shared" si="96"/>
        <v>1</v>
      </c>
      <c r="K54" s="13"/>
      <c r="L54" s="95"/>
      <c r="M54" s="15">
        <f t="shared" si="99"/>
        <v>18.350000000000001</v>
      </c>
      <c r="N54" s="142">
        <f t="shared" si="100"/>
        <v>0</v>
      </c>
      <c r="O54" s="15" t="b">
        <f t="shared" si="97"/>
        <v>0</v>
      </c>
      <c r="P54" s="15">
        <f t="shared" si="98"/>
        <v>0</v>
      </c>
      <c r="Q54" s="27"/>
      <c r="R54" s="23"/>
      <c r="S54" s="29"/>
      <c r="T54" s="11"/>
      <c r="U54" s="11">
        <f t="shared" si="101"/>
        <v>0</v>
      </c>
      <c r="V54" s="11">
        <f t="shared" si="102"/>
        <v>0</v>
      </c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FB54" s="100"/>
      <c r="FC54" s="100"/>
      <c r="FD54" s="100"/>
      <c r="FE54" s="115">
        <f t="shared" si="52"/>
        <v>0</v>
      </c>
      <c r="FF54" s="116">
        <v>0</v>
      </c>
      <c r="FG54" s="117">
        <f t="shared" si="53"/>
        <v>0</v>
      </c>
      <c r="FH54" s="117">
        <f t="shared" si="54"/>
        <v>0</v>
      </c>
      <c r="FI54" s="118">
        <f t="shared" si="55"/>
        <v>0</v>
      </c>
      <c r="FJ54" s="119">
        <f t="shared" si="56"/>
        <v>0</v>
      </c>
      <c r="FK54" s="116">
        <f t="shared" si="57"/>
        <v>0</v>
      </c>
      <c r="FL54" s="120">
        <f t="shared" si="58"/>
        <v>0</v>
      </c>
      <c r="FM54" s="121">
        <f t="shared" si="59"/>
        <v>-10</v>
      </c>
      <c r="FN54" s="122">
        <f t="shared" si="60"/>
        <v>-15</v>
      </c>
      <c r="FO54" s="123">
        <f t="shared" si="61"/>
        <v>0</v>
      </c>
      <c r="FP54" s="123">
        <f t="shared" si="62"/>
        <v>0</v>
      </c>
      <c r="FQ54" s="124">
        <f t="shared" si="63"/>
        <v>0</v>
      </c>
      <c r="FR54" s="123">
        <v>11.25</v>
      </c>
      <c r="FS54" s="125">
        <v>15</v>
      </c>
      <c r="FT54" s="125">
        <v>22.5</v>
      </c>
      <c r="FU54" s="104" t="str">
        <f t="shared" si="64"/>
        <v>wrong size</v>
      </c>
      <c r="FV54" s="104" t="str">
        <f t="shared" si="65"/>
        <v>wrong size</v>
      </c>
      <c r="FW54" s="104" t="str">
        <f t="shared" si="66"/>
        <v>wrong size</v>
      </c>
      <c r="FX54" s="126">
        <f t="shared" si="67"/>
        <v>0</v>
      </c>
      <c r="FY54" s="127" t="b">
        <f t="shared" si="68"/>
        <v>0</v>
      </c>
      <c r="FZ54" s="100"/>
      <c r="GA54" s="100"/>
      <c r="GB54" s="100"/>
      <c r="GC54" s="100"/>
      <c r="GD54" s="100"/>
      <c r="GE54" s="100"/>
      <c r="GF54" s="115">
        <f t="shared" si="69"/>
        <v>0</v>
      </c>
      <c r="GG54" s="116">
        <f t="shared" si="70"/>
        <v>0</v>
      </c>
      <c r="GH54" s="117">
        <f t="shared" si="71"/>
        <v>0</v>
      </c>
      <c r="GI54" s="117">
        <f t="shared" si="72"/>
        <v>0</v>
      </c>
      <c r="GJ54" s="118">
        <f t="shared" si="73"/>
        <v>0</v>
      </c>
      <c r="GK54" s="119">
        <f t="shared" si="74"/>
        <v>1</v>
      </c>
      <c r="GL54" s="116">
        <f t="shared" si="75"/>
        <v>0</v>
      </c>
      <c r="GM54" s="120">
        <f t="shared" si="76"/>
        <v>1</v>
      </c>
      <c r="GN54" s="121">
        <f t="shared" si="77"/>
        <v>-6</v>
      </c>
      <c r="GO54" s="121">
        <f t="shared" si="78"/>
        <v>-13</v>
      </c>
      <c r="GP54" s="122">
        <f t="shared" si="79"/>
        <v>-20</v>
      </c>
      <c r="GQ54" s="123">
        <f t="shared" si="80"/>
        <v>1</v>
      </c>
      <c r="GR54" s="123">
        <f t="shared" si="81"/>
        <v>0</v>
      </c>
      <c r="GS54" s="123">
        <f t="shared" si="82"/>
        <v>0</v>
      </c>
      <c r="GT54" s="124">
        <f t="shared" si="83"/>
        <v>0</v>
      </c>
      <c r="GU54" s="103">
        <v>75</v>
      </c>
      <c r="GV54" s="103">
        <v>106</v>
      </c>
      <c r="GW54" s="103">
        <v>144</v>
      </c>
      <c r="GX54" s="103">
        <v>144</v>
      </c>
      <c r="GY54" s="123">
        <f t="shared" si="84"/>
        <v>75</v>
      </c>
      <c r="GZ54" s="125">
        <f t="shared" si="85"/>
        <v>0</v>
      </c>
      <c r="HA54" s="125">
        <f t="shared" si="86"/>
        <v>0</v>
      </c>
      <c r="HB54" s="127">
        <f t="shared" si="87"/>
        <v>0</v>
      </c>
      <c r="HC54" s="126">
        <f t="shared" si="88"/>
        <v>75</v>
      </c>
      <c r="HD54" s="127" t="b">
        <f t="shared" si="89"/>
        <v>0</v>
      </c>
      <c r="HE54" s="100"/>
      <c r="HF54" s="100"/>
      <c r="HG54" s="100"/>
      <c r="HH54" s="100"/>
      <c r="HI54" s="100"/>
      <c r="HJ54" s="100"/>
      <c r="HK54" s="100"/>
      <c r="HL54" s="100"/>
      <c r="HM54" s="105" t="s">
        <v>15</v>
      </c>
      <c r="HN54" s="101"/>
      <c r="HO54" s="105" t="s">
        <v>19</v>
      </c>
      <c r="HP54" s="101">
        <f t="shared" si="90"/>
        <v>1</v>
      </c>
      <c r="HQ54" s="105" t="s">
        <v>19</v>
      </c>
      <c r="HR54" s="101"/>
      <c r="HS54" s="101" t="str">
        <f t="shared" si="95"/>
        <v/>
      </c>
      <c r="HT54" s="101"/>
      <c r="HU54" s="105" t="s">
        <v>19</v>
      </c>
      <c r="HV54" s="101">
        <f t="shared" si="91"/>
        <v>-3</v>
      </c>
      <c r="HW54" s="105" t="s">
        <v>19</v>
      </c>
      <c r="HX54" s="101">
        <f t="shared" si="92"/>
        <v>4</v>
      </c>
      <c r="HY54" s="105" t="s">
        <v>19</v>
      </c>
      <c r="HZ54" s="101">
        <f t="shared" si="93"/>
        <v>0</v>
      </c>
      <c r="IA54" s="105" t="s">
        <v>19</v>
      </c>
      <c r="IB54" s="101"/>
      <c r="IC54" s="101"/>
      <c r="ID54" s="101"/>
      <c r="IE54" s="101"/>
      <c r="IF54" s="101"/>
      <c r="IG54" s="101"/>
      <c r="IH54" s="101"/>
      <c r="II54" s="101"/>
      <c r="IJ54" s="106" t="s">
        <v>19</v>
      </c>
      <c r="IK54" s="128">
        <f t="shared" si="94"/>
        <v>35489</v>
      </c>
      <c r="IL54" s="106" t="s">
        <v>19</v>
      </c>
      <c r="IM54" s="100"/>
      <c r="IN54" s="100"/>
      <c r="IO54" s="100"/>
    </row>
    <row r="55" spans="1:249" s="98" customFormat="1" ht="18" thickBot="1" x14ac:dyDescent="0.35">
      <c r="A55" s="45">
        <v>1</v>
      </c>
      <c r="B55" s="92"/>
      <c r="C55" s="50"/>
      <c r="D55" s="93"/>
      <c r="E55" s="94"/>
      <c r="F55" s="93"/>
      <c r="G55" s="94"/>
      <c r="H55" s="91"/>
      <c r="I55" s="91"/>
      <c r="J55" s="13">
        <f t="shared" si="96"/>
        <v>1</v>
      </c>
      <c r="K55" s="13"/>
      <c r="L55" s="95"/>
      <c r="M55" s="15">
        <f t="shared" si="99"/>
        <v>18.350000000000001</v>
      </c>
      <c r="N55" s="142">
        <f t="shared" si="100"/>
        <v>0</v>
      </c>
      <c r="O55" s="15" t="b">
        <f t="shared" si="97"/>
        <v>0</v>
      </c>
      <c r="P55" s="15">
        <f t="shared" si="98"/>
        <v>0</v>
      </c>
      <c r="Q55" s="27"/>
      <c r="R55" s="23"/>
      <c r="S55" s="29"/>
      <c r="T55" s="11"/>
      <c r="U55" s="11">
        <f t="shared" si="101"/>
        <v>0</v>
      </c>
      <c r="V55" s="11">
        <f t="shared" si="102"/>
        <v>0</v>
      </c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FB55" s="100"/>
      <c r="FC55" s="100"/>
      <c r="FD55" s="100"/>
      <c r="FE55" s="115">
        <f t="shared" si="52"/>
        <v>0</v>
      </c>
      <c r="FF55" s="116">
        <v>0</v>
      </c>
      <c r="FG55" s="117">
        <f t="shared" si="53"/>
        <v>0</v>
      </c>
      <c r="FH55" s="117">
        <f t="shared" si="54"/>
        <v>0</v>
      </c>
      <c r="FI55" s="118">
        <f t="shared" si="55"/>
        <v>0</v>
      </c>
      <c r="FJ55" s="119">
        <f t="shared" si="56"/>
        <v>0</v>
      </c>
      <c r="FK55" s="116">
        <f t="shared" si="57"/>
        <v>0</v>
      </c>
      <c r="FL55" s="120">
        <f t="shared" si="58"/>
        <v>0</v>
      </c>
      <c r="FM55" s="121">
        <f t="shared" si="59"/>
        <v>-10</v>
      </c>
      <c r="FN55" s="122">
        <f t="shared" si="60"/>
        <v>-15</v>
      </c>
      <c r="FO55" s="123">
        <f t="shared" si="61"/>
        <v>0</v>
      </c>
      <c r="FP55" s="123">
        <f t="shared" si="62"/>
        <v>0</v>
      </c>
      <c r="FQ55" s="124">
        <f t="shared" si="63"/>
        <v>0</v>
      </c>
      <c r="FR55" s="123">
        <v>11.25</v>
      </c>
      <c r="FS55" s="125">
        <v>15</v>
      </c>
      <c r="FT55" s="125">
        <v>22.5</v>
      </c>
      <c r="FU55" s="104" t="str">
        <f t="shared" si="64"/>
        <v>wrong size</v>
      </c>
      <c r="FV55" s="104" t="str">
        <f t="shared" si="65"/>
        <v>wrong size</v>
      </c>
      <c r="FW55" s="104" t="str">
        <f t="shared" si="66"/>
        <v>wrong size</v>
      </c>
      <c r="FX55" s="126">
        <f t="shared" si="67"/>
        <v>0</v>
      </c>
      <c r="FY55" s="127" t="b">
        <f t="shared" si="68"/>
        <v>0</v>
      </c>
      <c r="FZ55" s="100"/>
      <c r="GA55" s="100"/>
      <c r="GB55" s="100"/>
      <c r="GC55" s="100"/>
      <c r="GD55" s="100"/>
      <c r="GE55" s="100"/>
      <c r="GF55" s="115">
        <f t="shared" si="69"/>
        <v>0</v>
      </c>
      <c r="GG55" s="116">
        <f t="shared" si="70"/>
        <v>0</v>
      </c>
      <c r="GH55" s="117">
        <f t="shared" si="71"/>
        <v>0</v>
      </c>
      <c r="GI55" s="117">
        <f t="shared" si="72"/>
        <v>0</v>
      </c>
      <c r="GJ55" s="118">
        <f t="shared" si="73"/>
        <v>0</v>
      </c>
      <c r="GK55" s="119">
        <f t="shared" si="74"/>
        <v>1</v>
      </c>
      <c r="GL55" s="116">
        <f t="shared" si="75"/>
        <v>0</v>
      </c>
      <c r="GM55" s="120">
        <f t="shared" si="76"/>
        <v>1</v>
      </c>
      <c r="GN55" s="121">
        <f t="shared" si="77"/>
        <v>-6</v>
      </c>
      <c r="GO55" s="121">
        <f t="shared" si="78"/>
        <v>-13</v>
      </c>
      <c r="GP55" s="122">
        <f t="shared" si="79"/>
        <v>-20</v>
      </c>
      <c r="GQ55" s="123">
        <f t="shared" si="80"/>
        <v>1</v>
      </c>
      <c r="GR55" s="123">
        <f t="shared" si="81"/>
        <v>0</v>
      </c>
      <c r="GS55" s="123">
        <f t="shared" si="82"/>
        <v>0</v>
      </c>
      <c r="GT55" s="124">
        <f t="shared" si="83"/>
        <v>0</v>
      </c>
      <c r="GU55" s="103">
        <v>75</v>
      </c>
      <c r="GV55" s="103">
        <v>106</v>
      </c>
      <c r="GW55" s="103">
        <v>144</v>
      </c>
      <c r="GX55" s="103">
        <v>144</v>
      </c>
      <c r="GY55" s="123">
        <f t="shared" si="84"/>
        <v>75</v>
      </c>
      <c r="GZ55" s="125">
        <f t="shared" si="85"/>
        <v>0</v>
      </c>
      <c r="HA55" s="125">
        <f t="shared" si="86"/>
        <v>0</v>
      </c>
      <c r="HB55" s="127">
        <f t="shared" si="87"/>
        <v>0</v>
      </c>
      <c r="HC55" s="126">
        <f t="shared" si="88"/>
        <v>75</v>
      </c>
      <c r="HD55" s="127" t="b">
        <f t="shared" si="89"/>
        <v>0</v>
      </c>
      <c r="HE55" s="100"/>
      <c r="HF55" s="100"/>
      <c r="HG55" s="100"/>
      <c r="HH55" s="100"/>
      <c r="HI55" s="100"/>
      <c r="HJ55" s="100"/>
      <c r="HK55" s="100"/>
      <c r="HL55" s="100"/>
      <c r="HM55" s="105" t="s">
        <v>15</v>
      </c>
      <c r="HN55" s="101"/>
      <c r="HO55" s="105" t="s">
        <v>19</v>
      </c>
      <c r="HP55" s="101">
        <f t="shared" si="90"/>
        <v>1</v>
      </c>
      <c r="HQ55" s="105" t="s">
        <v>19</v>
      </c>
      <c r="HR55" s="101"/>
      <c r="HS55" s="101" t="str">
        <f t="shared" si="95"/>
        <v/>
      </c>
      <c r="HT55" s="101"/>
      <c r="HU55" s="105" t="s">
        <v>19</v>
      </c>
      <c r="HV55" s="101">
        <f t="shared" si="91"/>
        <v>-3</v>
      </c>
      <c r="HW55" s="105" t="s">
        <v>19</v>
      </c>
      <c r="HX55" s="101">
        <f t="shared" si="92"/>
        <v>4</v>
      </c>
      <c r="HY55" s="105" t="s">
        <v>19</v>
      </c>
      <c r="HZ55" s="101">
        <f t="shared" si="93"/>
        <v>0</v>
      </c>
      <c r="IA55" s="105" t="s">
        <v>19</v>
      </c>
      <c r="IB55" s="101"/>
      <c r="IC55" s="101"/>
      <c r="ID55" s="101"/>
      <c r="IE55" s="101"/>
      <c r="IF55" s="101"/>
      <c r="IG55" s="101"/>
      <c r="IH55" s="101"/>
      <c r="II55" s="101"/>
      <c r="IJ55" s="106" t="s">
        <v>19</v>
      </c>
      <c r="IK55" s="128">
        <f t="shared" si="94"/>
        <v>35489</v>
      </c>
      <c r="IL55" s="106" t="s">
        <v>19</v>
      </c>
      <c r="IM55" s="100"/>
      <c r="IN55" s="100"/>
      <c r="IO55" s="100"/>
    </row>
    <row r="56" spans="1:249" s="98" customFormat="1" ht="18" thickBot="1" x14ac:dyDescent="0.35">
      <c r="A56" s="45">
        <v>1</v>
      </c>
      <c r="B56" s="92"/>
      <c r="C56" s="50"/>
      <c r="D56" s="93"/>
      <c r="E56" s="94"/>
      <c r="F56" s="93"/>
      <c r="G56" s="94"/>
      <c r="H56" s="91"/>
      <c r="I56" s="91"/>
      <c r="J56" s="13">
        <f t="shared" si="96"/>
        <v>1</v>
      </c>
      <c r="K56" s="13"/>
      <c r="L56" s="95"/>
      <c r="M56" s="15">
        <f t="shared" si="99"/>
        <v>18.350000000000001</v>
      </c>
      <c r="N56" s="142">
        <f t="shared" si="100"/>
        <v>0</v>
      </c>
      <c r="O56" s="15" t="b">
        <f t="shared" si="97"/>
        <v>0</v>
      </c>
      <c r="P56" s="15">
        <f t="shared" si="98"/>
        <v>0</v>
      </c>
      <c r="Q56" s="27"/>
      <c r="R56" s="23"/>
      <c r="S56" s="29"/>
      <c r="T56" s="11"/>
      <c r="U56" s="11">
        <f t="shared" si="101"/>
        <v>0</v>
      </c>
      <c r="V56" s="11">
        <f t="shared" si="102"/>
        <v>0</v>
      </c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FB56" s="100"/>
      <c r="FC56" s="100"/>
      <c r="FD56" s="100"/>
      <c r="FE56" s="115">
        <f t="shared" si="52"/>
        <v>0</v>
      </c>
      <c r="FF56" s="116">
        <v>0</v>
      </c>
      <c r="FG56" s="117">
        <f t="shared" si="53"/>
        <v>0</v>
      </c>
      <c r="FH56" s="117">
        <f t="shared" si="54"/>
        <v>0</v>
      </c>
      <c r="FI56" s="118">
        <f t="shared" si="55"/>
        <v>0</v>
      </c>
      <c r="FJ56" s="119">
        <f t="shared" si="56"/>
        <v>0</v>
      </c>
      <c r="FK56" s="116">
        <f t="shared" si="57"/>
        <v>0</v>
      </c>
      <c r="FL56" s="120">
        <f t="shared" si="58"/>
        <v>0</v>
      </c>
      <c r="FM56" s="121">
        <f t="shared" si="59"/>
        <v>-10</v>
      </c>
      <c r="FN56" s="122">
        <f t="shared" si="60"/>
        <v>-15</v>
      </c>
      <c r="FO56" s="123">
        <f t="shared" si="61"/>
        <v>0</v>
      </c>
      <c r="FP56" s="123">
        <f t="shared" si="62"/>
        <v>0</v>
      </c>
      <c r="FQ56" s="124">
        <f t="shared" si="63"/>
        <v>0</v>
      </c>
      <c r="FR56" s="123">
        <v>11.25</v>
      </c>
      <c r="FS56" s="125">
        <v>15</v>
      </c>
      <c r="FT56" s="125">
        <v>22.5</v>
      </c>
      <c r="FU56" s="104" t="str">
        <f t="shared" si="64"/>
        <v>wrong size</v>
      </c>
      <c r="FV56" s="104" t="str">
        <f t="shared" si="65"/>
        <v>wrong size</v>
      </c>
      <c r="FW56" s="104" t="str">
        <f t="shared" si="66"/>
        <v>wrong size</v>
      </c>
      <c r="FX56" s="126">
        <f t="shared" si="67"/>
        <v>0</v>
      </c>
      <c r="FY56" s="127" t="b">
        <f t="shared" si="68"/>
        <v>0</v>
      </c>
      <c r="FZ56" s="100"/>
      <c r="GA56" s="100"/>
      <c r="GB56" s="100"/>
      <c r="GC56" s="100"/>
      <c r="GD56" s="100"/>
      <c r="GE56" s="100"/>
      <c r="GF56" s="115">
        <f t="shared" si="69"/>
        <v>0</v>
      </c>
      <c r="GG56" s="116">
        <f t="shared" si="70"/>
        <v>0</v>
      </c>
      <c r="GH56" s="117">
        <f t="shared" si="71"/>
        <v>0</v>
      </c>
      <c r="GI56" s="117">
        <f t="shared" si="72"/>
        <v>0</v>
      </c>
      <c r="GJ56" s="118">
        <f t="shared" si="73"/>
        <v>0</v>
      </c>
      <c r="GK56" s="119">
        <f t="shared" si="74"/>
        <v>1</v>
      </c>
      <c r="GL56" s="116">
        <f t="shared" si="75"/>
        <v>0</v>
      </c>
      <c r="GM56" s="120">
        <f t="shared" si="76"/>
        <v>1</v>
      </c>
      <c r="GN56" s="121">
        <f t="shared" si="77"/>
        <v>-6</v>
      </c>
      <c r="GO56" s="121">
        <f t="shared" si="78"/>
        <v>-13</v>
      </c>
      <c r="GP56" s="122">
        <f t="shared" si="79"/>
        <v>-20</v>
      </c>
      <c r="GQ56" s="123">
        <f t="shared" si="80"/>
        <v>1</v>
      </c>
      <c r="GR56" s="123">
        <f t="shared" si="81"/>
        <v>0</v>
      </c>
      <c r="GS56" s="123">
        <f t="shared" si="82"/>
        <v>0</v>
      </c>
      <c r="GT56" s="124">
        <f t="shared" si="83"/>
        <v>0</v>
      </c>
      <c r="GU56" s="103">
        <v>75</v>
      </c>
      <c r="GV56" s="103">
        <v>106</v>
      </c>
      <c r="GW56" s="103">
        <v>144</v>
      </c>
      <c r="GX56" s="103">
        <v>144</v>
      </c>
      <c r="GY56" s="123">
        <f t="shared" si="84"/>
        <v>75</v>
      </c>
      <c r="GZ56" s="125">
        <f t="shared" si="85"/>
        <v>0</v>
      </c>
      <c r="HA56" s="125">
        <f t="shared" si="86"/>
        <v>0</v>
      </c>
      <c r="HB56" s="127">
        <f t="shared" si="87"/>
        <v>0</v>
      </c>
      <c r="HC56" s="126">
        <f t="shared" si="88"/>
        <v>75</v>
      </c>
      <c r="HD56" s="127" t="b">
        <f t="shared" si="89"/>
        <v>0</v>
      </c>
      <c r="HE56" s="100"/>
      <c r="HF56" s="100"/>
      <c r="HG56" s="100"/>
      <c r="HH56" s="100"/>
      <c r="HI56" s="100"/>
      <c r="HJ56" s="100"/>
      <c r="HK56" s="100"/>
      <c r="HL56" s="100"/>
      <c r="HM56" s="105" t="s">
        <v>15</v>
      </c>
      <c r="HN56" s="101"/>
      <c r="HO56" s="105" t="s">
        <v>19</v>
      </c>
      <c r="HP56" s="101">
        <f t="shared" si="90"/>
        <v>1</v>
      </c>
      <c r="HQ56" s="105" t="s">
        <v>19</v>
      </c>
      <c r="HR56" s="101"/>
      <c r="HS56" s="101" t="str">
        <f t="shared" si="95"/>
        <v/>
      </c>
      <c r="HT56" s="101"/>
      <c r="HU56" s="105" t="s">
        <v>19</v>
      </c>
      <c r="HV56" s="101">
        <f t="shared" si="91"/>
        <v>-3</v>
      </c>
      <c r="HW56" s="105" t="s">
        <v>19</v>
      </c>
      <c r="HX56" s="101">
        <f t="shared" si="92"/>
        <v>4</v>
      </c>
      <c r="HY56" s="105" t="s">
        <v>19</v>
      </c>
      <c r="HZ56" s="101">
        <f t="shared" si="93"/>
        <v>0</v>
      </c>
      <c r="IA56" s="105" t="s">
        <v>19</v>
      </c>
      <c r="IB56" s="101"/>
      <c r="IC56" s="101"/>
      <c r="ID56" s="101"/>
      <c r="IE56" s="101"/>
      <c r="IF56" s="101"/>
      <c r="IG56" s="101"/>
      <c r="IH56" s="101"/>
      <c r="II56" s="101"/>
      <c r="IJ56" s="106" t="s">
        <v>19</v>
      </c>
      <c r="IK56" s="128">
        <f t="shared" si="94"/>
        <v>35489</v>
      </c>
      <c r="IL56" s="106" t="s">
        <v>19</v>
      </c>
      <c r="IM56" s="100"/>
      <c r="IN56" s="100"/>
      <c r="IO56" s="100"/>
    </row>
    <row r="57" spans="1:249" s="98" customFormat="1" ht="18" thickBot="1" x14ac:dyDescent="0.35">
      <c r="A57" s="45">
        <v>1</v>
      </c>
      <c r="B57" s="92"/>
      <c r="C57" s="50"/>
      <c r="D57" s="93"/>
      <c r="E57" s="94"/>
      <c r="F57" s="93"/>
      <c r="G57" s="94"/>
      <c r="H57" s="91"/>
      <c r="I57" s="91"/>
      <c r="J57" s="13">
        <f t="shared" si="96"/>
        <v>1</v>
      </c>
      <c r="K57" s="13"/>
      <c r="L57" s="95"/>
      <c r="M57" s="15">
        <f t="shared" si="99"/>
        <v>18.350000000000001</v>
      </c>
      <c r="N57" s="142">
        <f t="shared" si="100"/>
        <v>0</v>
      </c>
      <c r="O57" s="15" t="b">
        <f t="shared" si="97"/>
        <v>0</v>
      </c>
      <c r="P57" s="15">
        <f t="shared" si="98"/>
        <v>0</v>
      </c>
      <c r="Q57" s="27"/>
      <c r="R57" s="23"/>
      <c r="S57" s="29"/>
      <c r="T57" s="11"/>
      <c r="U57" s="11">
        <f t="shared" si="101"/>
        <v>0</v>
      </c>
      <c r="V57" s="11">
        <f t="shared" si="102"/>
        <v>0</v>
      </c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FB57" s="100"/>
      <c r="FC57" s="100"/>
      <c r="FD57" s="100"/>
      <c r="FE57" s="115">
        <f t="shared" si="52"/>
        <v>0</v>
      </c>
      <c r="FF57" s="116">
        <v>0</v>
      </c>
      <c r="FG57" s="117">
        <f t="shared" si="53"/>
        <v>0</v>
      </c>
      <c r="FH57" s="117">
        <f t="shared" si="54"/>
        <v>0</v>
      </c>
      <c r="FI57" s="118">
        <f t="shared" si="55"/>
        <v>0</v>
      </c>
      <c r="FJ57" s="119">
        <f t="shared" si="56"/>
        <v>0</v>
      </c>
      <c r="FK57" s="116">
        <f t="shared" si="57"/>
        <v>0</v>
      </c>
      <c r="FL57" s="120">
        <f t="shared" si="58"/>
        <v>0</v>
      </c>
      <c r="FM57" s="121">
        <f t="shared" si="59"/>
        <v>-10</v>
      </c>
      <c r="FN57" s="122">
        <f t="shared" si="60"/>
        <v>-15</v>
      </c>
      <c r="FO57" s="123">
        <f t="shared" si="61"/>
        <v>0</v>
      </c>
      <c r="FP57" s="123">
        <f t="shared" si="62"/>
        <v>0</v>
      </c>
      <c r="FQ57" s="124">
        <f t="shared" si="63"/>
        <v>0</v>
      </c>
      <c r="FR57" s="123">
        <v>11.25</v>
      </c>
      <c r="FS57" s="125">
        <v>15</v>
      </c>
      <c r="FT57" s="125">
        <v>22.5</v>
      </c>
      <c r="FU57" s="104" t="str">
        <f t="shared" si="64"/>
        <v>wrong size</v>
      </c>
      <c r="FV57" s="104" t="str">
        <f t="shared" si="65"/>
        <v>wrong size</v>
      </c>
      <c r="FW57" s="104" t="str">
        <f t="shared" si="66"/>
        <v>wrong size</v>
      </c>
      <c r="FX57" s="126">
        <f t="shared" si="67"/>
        <v>0</v>
      </c>
      <c r="FY57" s="127" t="b">
        <f t="shared" si="68"/>
        <v>0</v>
      </c>
      <c r="FZ57" s="100"/>
      <c r="GA57" s="100"/>
      <c r="GB57" s="100"/>
      <c r="GC57" s="100"/>
      <c r="GD57" s="100"/>
      <c r="GE57" s="100"/>
      <c r="GF57" s="115">
        <f t="shared" si="69"/>
        <v>0</v>
      </c>
      <c r="GG57" s="116">
        <f t="shared" si="70"/>
        <v>0</v>
      </c>
      <c r="GH57" s="117">
        <f t="shared" si="71"/>
        <v>0</v>
      </c>
      <c r="GI57" s="117">
        <f t="shared" si="72"/>
        <v>0</v>
      </c>
      <c r="GJ57" s="118">
        <f t="shared" si="73"/>
        <v>0</v>
      </c>
      <c r="GK57" s="119">
        <f t="shared" si="74"/>
        <v>1</v>
      </c>
      <c r="GL57" s="116">
        <f t="shared" si="75"/>
        <v>0</v>
      </c>
      <c r="GM57" s="120">
        <f t="shared" si="76"/>
        <v>1</v>
      </c>
      <c r="GN57" s="121">
        <f t="shared" si="77"/>
        <v>-6</v>
      </c>
      <c r="GO57" s="121">
        <f t="shared" si="78"/>
        <v>-13</v>
      </c>
      <c r="GP57" s="122">
        <f t="shared" si="79"/>
        <v>-20</v>
      </c>
      <c r="GQ57" s="123">
        <f t="shared" si="80"/>
        <v>1</v>
      </c>
      <c r="GR57" s="123">
        <f t="shared" si="81"/>
        <v>0</v>
      </c>
      <c r="GS57" s="123">
        <f t="shared" si="82"/>
        <v>0</v>
      </c>
      <c r="GT57" s="124">
        <f t="shared" si="83"/>
        <v>0</v>
      </c>
      <c r="GU57" s="103">
        <v>75</v>
      </c>
      <c r="GV57" s="103">
        <v>106</v>
      </c>
      <c r="GW57" s="103">
        <v>144</v>
      </c>
      <c r="GX57" s="103">
        <v>144</v>
      </c>
      <c r="GY57" s="123">
        <f t="shared" si="84"/>
        <v>75</v>
      </c>
      <c r="GZ57" s="125">
        <f t="shared" si="85"/>
        <v>0</v>
      </c>
      <c r="HA57" s="125">
        <f t="shared" si="86"/>
        <v>0</v>
      </c>
      <c r="HB57" s="127">
        <f t="shared" si="87"/>
        <v>0</v>
      </c>
      <c r="HC57" s="126">
        <f t="shared" si="88"/>
        <v>75</v>
      </c>
      <c r="HD57" s="127" t="b">
        <f t="shared" si="89"/>
        <v>0</v>
      </c>
      <c r="HE57" s="100"/>
      <c r="HF57" s="100"/>
      <c r="HG57" s="100"/>
      <c r="HH57" s="100"/>
      <c r="HI57" s="100"/>
      <c r="HJ57" s="100"/>
      <c r="HK57" s="100"/>
      <c r="HL57" s="100"/>
      <c r="HM57" s="105" t="s">
        <v>15</v>
      </c>
      <c r="HN57" s="101"/>
      <c r="HO57" s="105" t="s">
        <v>19</v>
      </c>
      <c r="HP57" s="101">
        <f t="shared" si="90"/>
        <v>1</v>
      </c>
      <c r="HQ57" s="105" t="s">
        <v>19</v>
      </c>
      <c r="HR57" s="101"/>
      <c r="HS57" s="101" t="str">
        <f t="shared" si="95"/>
        <v/>
      </c>
      <c r="HT57" s="101"/>
      <c r="HU57" s="105" t="s">
        <v>19</v>
      </c>
      <c r="HV57" s="101">
        <f t="shared" si="91"/>
        <v>-3</v>
      </c>
      <c r="HW57" s="105" t="s">
        <v>19</v>
      </c>
      <c r="HX57" s="101">
        <f t="shared" si="92"/>
        <v>4</v>
      </c>
      <c r="HY57" s="105" t="s">
        <v>19</v>
      </c>
      <c r="HZ57" s="101">
        <f t="shared" si="93"/>
        <v>0</v>
      </c>
      <c r="IA57" s="105" t="s">
        <v>19</v>
      </c>
      <c r="IB57" s="101"/>
      <c r="IC57" s="101"/>
      <c r="ID57" s="101"/>
      <c r="IE57" s="101"/>
      <c r="IF57" s="101"/>
      <c r="IG57" s="101"/>
      <c r="IH57" s="101"/>
      <c r="II57" s="101"/>
      <c r="IJ57" s="106" t="s">
        <v>19</v>
      </c>
      <c r="IK57" s="128">
        <f t="shared" si="94"/>
        <v>35489</v>
      </c>
      <c r="IL57" s="106" t="s">
        <v>19</v>
      </c>
      <c r="IM57" s="100"/>
      <c r="IN57" s="100"/>
      <c r="IO57" s="100"/>
    </row>
    <row r="58" spans="1:249" s="98" customFormat="1" ht="18" thickBot="1" x14ac:dyDescent="0.35">
      <c r="A58" s="45">
        <v>1</v>
      </c>
      <c r="B58" s="92"/>
      <c r="C58" s="50"/>
      <c r="D58" s="93"/>
      <c r="E58" s="94"/>
      <c r="F58" s="93"/>
      <c r="G58" s="94"/>
      <c r="H58" s="91"/>
      <c r="I58" s="91"/>
      <c r="J58" s="13">
        <f t="shared" si="96"/>
        <v>1</v>
      </c>
      <c r="K58" s="13"/>
      <c r="L58" s="95"/>
      <c r="M58" s="15">
        <f t="shared" si="99"/>
        <v>18.350000000000001</v>
      </c>
      <c r="N58" s="142">
        <f t="shared" si="100"/>
        <v>0</v>
      </c>
      <c r="O58" s="15" t="b">
        <f t="shared" si="97"/>
        <v>0</v>
      </c>
      <c r="P58" s="15">
        <f t="shared" si="98"/>
        <v>0</v>
      </c>
      <c r="Q58" s="27"/>
      <c r="R58" s="23"/>
      <c r="S58" s="29"/>
      <c r="T58" s="11"/>
      <c r="U58" s="11">
        <f t="shared" si="101"/>
        <v>0</v>
      </c>
      <c r="V58" s="11">
        <f t="shared" si="102"/>
        <v>0</v>
      </c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FB58" s="100"/>
      <c r="FC58" s="100"/>
      <c r="FD58" s="100"/>
      <c r="FE58" s="115">
        <f t="shared" si="52"/>
        <v>0</v>
      </c>
      <c r="FF58" s="116">
        <v>0</v>
      </c>
      <c r="FG58" s="117">
        <f t="shared" si="53"/>
        <v>0</v>
      </c>
      <c r="FH58" s="117">
        <f t="shared" si="54"/>
        <v>0</v>
      </c>
      <c r="FI58" s="118">
        <f t="shared" si="55"/>
        <v>0</v>
      </c>
      <c r="FJ58" s="119">
        <f t="shared" si="56"/>
        <v>0</v>
      </c>
      <c r="FK58" s="116">
        <f t="shared" si="57"/>
        <v>0</v>
      </c>
      <c r="FL58" s="120">
        <f t="shared" si="58"/>
        <v>0</v>
      </c>
      <c r="FM58" s="121">
        <f t="shared" si="59"/>
        <v>-10</v>
      </c>
      <c r="FN58" s="122">
        <f t="shared" si="60"/>
        <v>-15</v>
      </c>
      <c r="FO58" s="123">
        <f t="shared" si="61"/>
        <v>0</v>
      </c>
      <c r="FP58" s="123">
        <f t="shared" si="62"/>
        <v>0</v>
      </c>
      <c r="FQ58" s="124">
        <f t="shared" si="63"/>
        <v>0</v>
      </c>
      <c r="FR58" s="123">
        <v>11.25</v>
      </c>
      <c r="FS58" s="125">
        <v>15</v>
      </c>
      <c r="FT58" s="125">
        <v>22.5</v>
      </c>
      <c r="FU58" s="104" t="str">
        <f t="shared" si="64"/>
        <v>wrong size</v>
      </c>
      <c r="FV58" s="104" t="str">
        <f t="shared" si="65"/>
        <v>wrong size</v>
      </c>
      <c r="FW58" s="104" t="str">
        <f t="shared" si="66"/>
        <v>wrong size</v>
      </c>
      <c r="FX58" s="126">
        <f t="shared" si="67"/>
        <v>0</v>
      </c>
      <c r="FY58" s="127" t="b">
        <f t="shared" si="68"/>
        <v>0</v>
      </c>
      <c r="FZ58" s="100"/>
      <c r="GA58" s="100"/>
      <c r="GB58" s="100"/>
      <c r="GC58" s="100"/>
      <c r="GD58" s="100"/>
      <c r="GE58" s="100"/>
      <c r="GF58" s="115">
        <f t="shared" si="69"/>
        <v>0</v>
      </c>
      <c r="GG58" s="116">
        <f t="shared" si="70"/>
        <v>0</v>
      </c>
      <c r="GH58" s="117">
        <f t="shared" si="71"/>
        <v>0</v>
      </c>
      <c r="GI58" s="117">
        <f t="shared" si="72"/>
        <v>0</v>
      </c>
      <c r="GJ58" s="118">
        <f t="shared" si="73"/>
        <v>0</v>
      </c>
      <c r="GK58" s="119">
        <f t="shared" si="74"/>
        <v>1</v>
      </c>
      <c r="GL58" s="116">
        <f t="shared" si="75"/>
        <v>0</v>
      </c>
      <c r="GM58" s="120">
        <f t="shared" si="76"/>
        <v>1</v>
      </c>
      <c r="GN58" s="121">
        <f t="shared" si="77"/>
        <v>-6</v>
      </c>
      <c r="GO58" s="121">
        <f t="shared" si="78"/>
        <v>-13</v>
      </c>
      <c r="GP58" s="122">
        <f t="shared" si="79"/>
        <v>-20</v>
      </c>
      <c r="GQ58" s="123">
        <f t="shared" si="80"/>
        <v>1</v>
      </c>
      <c r="GR58" s="123">
        <f t="shared" si="81"/>
        <v>0</v>
      </c>
      <c r="GS58" s="123">
        <f t="shared" si="82"/>
        <v>0</v>
      </c>
      <c r="GT58" s="124">
        <f t="shared" si="83"/>
        <v>0</v>
      </c>
      <c r="GU58" s="103">
        <v>75</v>
      </c>
      <c r="GV58" s="103">
        <v>106</v>
      </c>
      <c r="GW58" s="103">
        <v>144</v>
      </c>
      <c r="GX58" s="103">
        <v>144</v>
      </c>
      <c r="GY58" s="123">
        <f t="shared" si="84"/>
        <v>75</v>
      </c>
      <c r="GZ58" s="125">
        <f t="shared" si="85"/>
        <v>0</v>
      </c>
      <c r="HA58" s="125">
        <f t="shared" si="86"/>
        <v>0</v>
      </c>
      <c r="HB58" s="127">
        <f t="shared" si="87"/>
        <v>0</v>
      </c>
      <c r="HC58" s="126">
        <f t="shared" si="88"/>
        <v>75</v>
      </c>
      <c r="HD58" s="127" t="b">
        <f t="shared" si="89"/>
        <v>0</v>
      </c>
      <c r="HE58" s="100"/>
      <c r="HF58" s="100"/>
      <c r="HG58" s="100"/>
      <c r="HH58" s="100"/>
      <c r="HI58" s="100"/>
      <c r="HJ58" s="100"/>
      <c r="HK58" s="100"/>
      <c r="HL58" s="100"/>
      <c r="HM58" s="105" t="s">
        <v>15</v>
      </c>
      <c r="HN58" s="101"/>
      <c r="HO58" s="105" t="s">
        <v>19</v>
      </c>
      <c r="HP58" s="101">
        <f t="shared" si="90"/>
        <v>1</v>
      </c>
      <c r="HQ58" s="105" t="s">
        <v>19</v>
      </c>
      <c r="HR58" s="101"/>
      <c r="HS58" s="101" t="str">
        <f t="shared" si="95"/>
        <v/>
      </c>
      <c r="HT58" s="101"/>
      <c r="HU58" s="105" t="s">
        <v>19</v>
      </c>
      <c r="HV58" s="101">
        <f t="shared" si="91"/>
        <v>-3</v>
      </c>
      <c r="HW58" s="105" t="s">
        <v>19</v>
      </c>
      <c r="HX58" s="101">
        <f t="shared" si="92"/>
        <v>4</v>
      </c>
      <c r="HY58" s="105" t="s">
        <v>19</v>
      </c>
      <c r="HZ58" s="101">
        <f t="shared" si="93"/>
        <v>0</v>
      </c>
      <c r="IA58" s="105" t="s">
        <v>19</v>
      </c>
      <c r="IB58" s="101"/>
      <c r="IC58" s="101"/>
      <c r="ID58" s="101"/>
      <c r="IE58" s="101"/>
      <c r="IF58" s="101"/>
      <c r="IG58" s="101"/>
      <c r="IH58" s="101"/>
      <c r="II58" s="101"/>
      <c r="IJ58" s="106" t="s">
        <v>19</v>
      </c>
      <c r="IK58" s="128">
        <f t="shared" si="94"/>
        <v>35489</v>
      </c>
      <c r="IL58" s="106" t="s">
        <v>19</v>
      </c>
      <c r="IM58" s="100"/>
      <c r="IN58" s="100"/>
      <c r="IO58" s="100"/>
    </row>
    <row r="59" spans="1:249" s="98" customFormat="1" ht="18" thickBot="1" x14ac:dyDescent="0.35">
      <c r="A59" s="45">
        <v>1</v>
      </c>
      <c r="B59" s="92"/>
      <c r="C59" s="50"/>
      <c r="D59" s="93"/>
      <c r="E59" s="94"/>
      <c r="F59" s="93"/>
      <c r="G59" s="94"/>
      <c r="H59" s="91"/>
      <c r="I59" s="91"/>
      <c r="J59" s="13">
        <f t="shared" si="96"/>
        <v>1</v>
      </c>
      <c r="K59" s="13"/>
      <c r="L59" s="95"/>
      <c r="M59" s="15">
        <f t="shared" si="99"/>
        <v>18.350000000000001</v>
      </c>
      <c r="N59" s="142">
        <f t="shared" si="100"/>
        <v>0</v>
      </c>
      <c r="O59" s="15" t="b">
        <f t="shared" si="97"/>
        <v>0</v>
      </c>
      <c r="P59" s="15">
        <f t="shared" si="98"/>
        <v>0</v>
      </c>
      <c r="Q59" s="27"/>
      <c r="R59" s="23"/>
      <c r="S59" s="29"/>
      <c r="T59" s="11"/>
      <c r="U59" s="11">
        <f t="shared" si="101"/>
        <v>0</v>
      </c>
      <c r="V59" s="11">
        <f t="shared" si="102"/>
        <v>0</v>
      </c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FB59" s="100"/>
      <c r="FC59" s="100"/>
      <c r="FD59" s="100"/>
      <c r="FE59" s="115">
        <f t="shared" si="52"/>
        <v>0</v>
      </c>
      <c r="FF59" s="116">
        <v>0</v>
      </c>
      <c r="FG59" s="117">
        <f t="shared" si="53"/>
        <v>0</v>
      </c>
      <c r="FH59" s="117">
        <f t="shared" si="54"/>
        <v>0</v>
      </c>
      <c r="FI59" s="118">
        <f t="shared" si="55"/>
        <v>0</v>
      </c>
      <c r="FJ59" s="119">
        <f t="shared" si="56"/>
        <v>0</v>
      </c>
      <c r="FK59" s="116">
        <f t="shared" si="57"/>
        <v>0</v>
      </c>
      <c r="FL59" s="120">
        <f t="shared" si="58"/>
        <v>0</v>
      </c>
      <c r="FM59" s="121">
        <f t="shared" si="59"/>
        <v>-10</v>
      </c>
      <c r="FN59" s="122">
        <f t="shared" si="60"/>
        <v>-15</v>
      </c>
      <c r="FO59" s="123">
        <f t="shared" si="61"/>
        <v>0</v>
      </c>
      <c r="FP59" s="123">
        <f t="shared" si="62"/>
        <v>0</v>
      </c>
      <c r="FQ59" s="124">
        <f t="shared" si="63"/>
        <v>0</v>
      </c>
      <c r="FR59" s="123">
        <v>11.25</v>
      </c>
      <c r="FS59" s="125">
        <v>15</v>
      </c>
      <c r="FT59" s="125">
        <v>22.5</v>
      </c>
      <c r="FU59" s="104" t="str">
        <f t="shared" si="64"/>
        <v>wrong size</v>
      </c>
      <c r="FV59" s="104" t="str">
        <f t="shared" si="65"/>
        <v>wrong size</v>
      </c>
      <c r="FW59" s="104" t="str">
        <f t="shared" si="66"/>
        <v>wrong size</v>
      </c>
      <c r="FX59" s="126">
        <f t="shared" si="67"/>
        <v>0</v>
      </c>
      <c r="FY59" s="127" t="b">
        <f t="shared" si="68"/>
        <v>0</v>
      </c>
      <c r="FZ59" s="100"/>
      <c r="GA59" s="100"/>
      <c r="GB59" s="100"/>
      <c r="GC59" s="100"/>
      <c r="GD59" s="100"/>
      <c r="GE59" s="100"/>
      <c r="GF59" s="115">
        <f t="shared" si="69"/>
        <v>0</v>
      </c>
      <c r="GG59" s="116">
        <f t="shared" si="70"/>
        <v>0</v>
      </c>
      <c r="GH59" s="117">
        <f t="shared" si="71"/>
        <v>0</v>
      </c>
      <c r="GI59" s="117">
        <f t="shared" si="72"/>
        <v>0</v>
      </c>
      <c r="GJ59" s="118">
        <f t="shared" si="73"/>
        <v>0</v>
      </c>
      <c r="GK59" s="119">
        <f t="shared" si="74"/>
        <v>1</v>
      </c>
      <c r="GL59" s="116">
        <f t="shared" si="75"/>
        <v>0</v>
      </c>
      <c r="GM59" s="120">
        <f t="shared" si="76"/>
        <v>1</v>
      </c>
      <c r="GN59" s="121">
        <f t="shared" si="77"/>
        <v>-6</v>
      </c>
      <c r="GO59" s="121">
        <f t="shared" si="78"/>
        <v>-13</v>
      </c>
      <c r="GP59" s="122">
        <f t="shared" si="79"/>
        <v>-20</v>
      </c>
      <c r="GQ59" s="123">
        <f t="shared" si="80"/>
        <v>1</v>
      </c>
      <c r="GR59" s="123">
        <f t="shared" si="81"/>
        <v>0</v>
      </c>
      <c r="GS59" s="123">
        <f t="shared" si="82"/>
        <v>0</v>
      </c>
      <c r="GT59" s="124">
        <f t="shared" si="83"/>
        <v>0</v>
      </c>
      <c r="GU59" s="103">
        <v>75</v>
      </c>
      <c r="GV59" s="103">
        <v>106</v>
      </c>
      <c r="GW59" s="103">
        <v>144</v>
      </c>
      <c r="GX59" s="103">
        <v>144</v>
      </c>
      <c r="GY59" s="123">
        <f t="shared" si="84"/>
        <v>75</v>
      </c>
      <c r="GZ59" s="125">
        <f t="shared" si="85"/>
        <v>0</v>
      </c>
      <c r="HA59" s="125">
        <f t="shared" si="86"/>
        <v>0</v>
      </c>
      <c r="HB59" s="127">
        <f t="shared" si="87"/>
        <v>0</v>
      </c>
      <c r="HC59" s="126">
        <f t="shared" si="88"/>
        <v>75</v>
      </c>
      <c r="HD59" s="127" t="b">
        <f t="shared" si="89"/>
        <v>0</v>
      </c>
      <c r="HE59" s="100"/>
      <c r="HF59" s="100"/>
      <c r="HG59" s="100"/>
      <c r="HH59" s="100"/>
      <c r="HI59" s="100"/>
      <c r="HJ59" s="100"/>
      <c r="HK59" s="100"/>
      <c r="HL59" s="100"/>
      <c r="HM59" s="105" t="s">
        <v>15</v>
      </c>
      <c r="HN59" s="101"/>
      <c r="HO59" s="105" t="s">
        <v>19</v>
      </c>
      <c r="HP59" s="101">
        <f t="shared" si="90"/>
        <v>1</v>
      </c>
      <c r="HQ59" s="105" t="s">
        <v>19</v>
      </c>
      <c r="HR59" s="101"/>
      <c r="HS59" s="101" t="str">
        <f t="shared" si="95"/>
        <v/>
      </c>
      <c r="HT59" s="101"/>
      <c r="HU59" s="105" t="s">
        <v>19</v>
      </c>
      <c r="HV59" s="101">
        <f t="shared" si="91"/>
        <v>-3</v>
      </c>
      <c r="HW59" s="105" t="s">
        <v>19</v>
      </c>
      <c r="HX59" s="101">
        <f t="shared" si="92"/>
        <v>4</v>
      </c>
      <c r="HY59" s="105" t="s">
        <v>19</v>
      </c>
      <c r="HZ59" s="101">
        <f t="shared" si="93"/>
        <v>0</v>
      </c>
      <c r="IA59" s="105" t="s">
        <v>19</v>
      </c>
      <c r="IB59" s="101"/>
      <c r="IC59" s="101"/>
      <c r="ID59" s="101"/>
      <c r="IE59" s="101"/>
      <c r="IF59" s="101"/>
      <c r="IG59" s="101"/>
      <c r="IH59" s="101"/>
      <c r="II59" s="101"/>
      <c r="IJ59" s="106" t="s">
        <v>19</v>
      </c>
      <c r="IK59" s="128">
        <f t="shared" si="94"/>
        <v>35489</v>
      </c>
      <c r="IL59" s="106" t="s">
        <v>19</v>
      </c>
      <c r="IM59" s="100"/>
      <c r="IN59" s="100"/>
      <c r="IO59" s="100"/>
    </row>
    <row r="60" spans="1:249" s="98" customFormat="1" ht="18" thickBot="1" x14ac:dyDescent="0.35">
      <c r="A60" s="45">
        <v>1</v>
      </c>
      <c r="B60" s="92"/>
      <c r="C60" s="50"/>
      <c r="D60" s="93"/>
      <c r="E60" s="94"/>
      <c r="F60" s="93"/>
      <c r="G60" s="94"/>
      <c r="H60" s="91"/>
      <c r="I60" s="91"/>
      <c r="J60" s="13">
        <f t="shared" si="96"/>
        <v>1</v>
      </c>
      <c r="K60" s="13"/>
      <c r="L60" s="95"/>
      <c r="M60" s="15">
        <f t="shared" si="99"/>
        <v>18.350000000000001</v>
      </c>
      <c r="N60" s="142">
        <f t="shared" si="100"/>
        <v>0</v>
      </c>
      <c r="O60" s="15" t="b">
        <f t="shared" si="97"/>
        <v>0</v>
      </c>
      <c r="P60" s="15">
        <f t="shared" si="98"/>
        <v>0</v>
      </c>
      <c r="Q60" s="27"/>
      <c r="R60" s="23"/>
      <c r="S60" s="29"/>
      <c r="T60" s="11"/>
      <c r="U60" s="11">
        <f t="shared" si="101"/>
        <v>0</v>
      </c>
      <c r="V60" s="11">
        <f t="shared" si="102"/>
        <v>0</v>
      </c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FB60" s="100"/>
      <c r="FC60" s="100"/>
      <c r="FD60" s="100"/>
      <c r="FE60" s="115">
        <f t="shared" si="52"/>
        <v>0</v>
      </c>
      <c r="FF60" s="116">
        <v>0</v>
      </c>
      <c r="FG60" s="117">
        <f t="shared" si="53"/>
        <v>0</v>
      </c>
      <c r="FH60" s="117">
        <f t="shared" si="54"/>
        <v>0</v>
      </c>
      <c r="FI60" s="118">
        <f t="shared" si="55"/>
        <v>0</v>
      </c>
      <c r="FJ60" s="119">
        <f t="shared" si="56"/>
        <v>0</v>
      </c>
      <c r="FK60" s="116">
        <f t="shared" si="57"/>
        <v>0</v>
      </c>
      <c r="FL60" s="120">
        <f t="shared" si="58"/>
        <v>0</v>
      </c>
      <c r="FM60" s="121">
        <f t="shared" si="59"/>
        <v>-10</v>
      </c>
      <c r="FN60" s="122">
        <f t="shared" si="60"/>
        <v>-15</v>
      </c>
      <c r="FO60" s="123">
        <f t="shared" si="61"/>
        <v>0</v>
      </c>
      <c r="FP60" s="123">
        <f t="shared" si="62"/>
        <v>0</v>
      </c>
      <c r="FQ60" s="124">
        <f t="shared" si="63"/>
        <v>0</v>
      </c>
      <c r="FR60" s="123">
        <v>11.25</v>
      </c>
      <c r="FS60" s="125">
        <v>15</v>
      </c>
      <c r="FT60" s="125">
        <v>22.5</v>
      </c>
      <c r="FU60" s="104" t="str">
        <f t="shared" si="64"/>
        <v>wrong size</v>
      </c>
      <c r="FV60" s="104" t="str">
        <f t="shared" si="65"/>
        <v>wrong size</v>
      </c>
      <c r="FW60" s="104" t="str">
        <f t="shared" si="66"/>
        <v>wrong size</v>
      </c>
      <c r="FX60" s="126">
        <f t="shared" si="67"/>
        <v>0</v>
      </c>
      <c r="FY60" s="127" t="b">
        <f t="shared" si="68"/>
        <v>0</v>
      </c>
      <c r="FZ60" s="100"/>
      <c r="GA60" s="100"/>
      <c r="GB60" s="100"/>
      <c r="GC60" s="100"/>
      <c r="GD60" s="100"/>
      <c r="GE60" s="100"/>
      <c r="GF60" s="115">
        <f t="shared" si="69"/>
        <v>0</v>
      </c>
      <c r="GG60" s="116">
        <f t="shared" si="70"/>
        <v>0</v>
      </c>
      <c r="GH60" s="117">
        <f t="shared" si="71"/>
        <v>0</v>
      </c>
      <c r="GI60" s="117">
        <f t="shared" si="72"/>
        <v>0</v>
      </c>
      <c r="GJ60" s="118">
        <f t="shared" si="73"/>
        <v>0</v>
      </c>
      <c r="GK60" s="119">
        <f t="shared" si="74"/>
        <v>1</v>
      </c>
      <c r="GL60" s="116">
        <f t="shared" si="75"/>
        <v>0</v>
      </c>
      <c r="GM60" s="120">
        <f t="shared" si="76"/>
        <v>1</v>
      </c>
      <c r="GN60" s="121">
        <f t="shared" si="77"/>
        <v>-6</v>
      </c>
      <c r="GO60" s="121">
        <f t="shared" si="78"/>
        <v>-13</v>
      </c>
      <c r="GP60" s="122">
        <f t="shared" si="79"/>
        <v>-20</v>
      </c>
      <c r="GQ60" s="123">
        <f t="shared" si="80"/>
        <v>1</v>
      </c>
      <c r="GR60" s="123">
        <f t="shared" si="81"/>
        <v>0</v>
      </c>
      <c r="GS60" s="123">
        <f t="shared" si="82"/>
        <v>0</v>
      </c>
      <c r="GT60" s="124">
        <f t="shared" si="83"/>
        <v>0</v>
      </c>
      <c r="GU60" s="103">
        <v>75</v>
      </c>
      <c r="GV60" s="103">
        <v>106</v>
      </c>
      <c r="GW60" s="103">
        <v>144</v>
      </c>
      <c r="GX60" s="103">
        <v>144</v>
      </c>
      <c r="GY60" s="123">
        <f t="shared" si="84"/>
        <v>75</v>
      </c>
      <c r="GZ60" s="125">
        <f t="shared" si="85"/>
        <v>0</v>
      </c>
      <c r="HA60" s="125">
        <f t="shared" si="86"/>
        <v>0</v>
      </c>
      <c r="HB60" s="127">
        <f t="shared" si="87"/>
        <v>0</v>
      </c>
      <c r="HC60" s="126">
        <f t="shared" si="88"/>
        <v>75</v>
      </c>
      <c r="HD60" s="127" t="b">
        <f t="shared" si="89"/>
        <v>0</v>
      </c>
      <c r="HE60" s="100"/>
      <c r="HF60" s="100"/>
      <c r="HG60" s="100"/>
      <c r="HH60" s="100"/>
      <c r="HI60" s="100"/>
      <c r="HJ60" s="100"/>
      <c r="HK60" s="100"/>
      <c r="HL60" s="100"/>
      <c r="HM60" s="105" t="s">
        <v>15</v>
      </c>
      <c r="HN60" s="101"/>
      <c r="HO60" s="105" t="s">
        <v>19</v>
      </c>
      <c r="HP60" s="101">
        <f t="shared" si="90"/>
        <v>1</v>
      </c>
      <c r="HQ60" s="105" t="s">
        <v>19</v>
      </c>
      <c r="HR60" s="101"/>
      <c r="HS60" s="101" t="str">
        <f t="shared" si="95"/>
        <v/>
      </c>
      <c r="HT60" s="101"/>
      <c r="HU60" s="105" t="s">
        <v>19</v>
      </c>
      <c r="HV60" s="101">
        <f t="shared" si="91"/>
        <v>-3</v>
      </c>
      <c r="HW60" s="105" t="s">
        <v>19</v>
      </c>
      <c r="HX60" s="101">
        <f t="shared" si="92"/>
        <v>4</v>
      </c>
      <c r="HY60" s="105" t="s">
        <v>19</v>
      </c>
      <c r="HZ60" s="101">
        <f t="shared" si="93"/>
        <v>0</v>
      </c>
      <c r="IA60" s="105" t="s">
        <v>19</v>
      </c>
      <c r="IB60" s="101"/>
      <c r="IC60" s="101"/>
      <c r="ID60" s="101"/>
      <c r="IE60" s="101"/>
      <c r="IF60" s="101"/>
      <c r="IG60" s="101"/>
      <c r="IH60" s="101"/>
      <c r="II60" s="101"/>
      <c r="IJ60" s="106" t="s">
        <v>19</v>
      </c>
      <c r="IK60" s="128">
        <f t="shared" si="94"/>
        <v>35489</v>
      </c>
      <c r="IL60" s="106" t="s">
        <v>19</v>
      </c>
      <c r="IM60" s="100"/>
      <c r="IN60" s="100"/>
      <c r="IO60" s="100"/>
    </row>
    <row r="61" spans="1:249" s="98" customFormat="1" ht="18" thickBot="1" x14ac:dyDescent="0.35">
      <c r="A61" s="45">
        <v>1</v>
      </c>
      <c r="B61" s="92"/>
      <c r="C61" s="50"/>
      <c r="D61" s="93"/>
      <c r="E61" s="94"/>
      <c r="F61" s="93"/>
      <c r="G61" s="94"/>
      <c r="H61" s="91"/>
      <c r="I61" s="91"/>
      <c r="J61" s="13">
        <f t="shared" si="96"/>
        <v>1</v>
      </c>
      <c r="K61" s="13"/>
      <c r="L61" s="95"/>
      <c r="M61" s="15">
        <f t="shared" si="99"/>
        <v>18.350000000000001</v>
      </c>
      <c r="N61" s="142">
        <f t="shared" si="100"/>
        <v>0</v>
      </c>
      <c r="O61" s="15" t="b">
        <f t="shared" si="97"/>
        <v>0</v>
      </c>
      <c r="P61" s="15">
        <f t="shared" si="98"/>
        <v>0</v>
      </c>
      <c r="Q61" s="27"/>
      <c r="R61" s="23"/>
      <c r="S61" s="29"/>
      <c r="T61" s="11"/>
      <c r="U61" s="11">
        <f t="shared" si="101"/>
        <v>0</v>
      </c>
      <c r="V61" s="11">
        <f t="shared" si="102"/>
        <v>0</v>
      </c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FB61" s="100"/>
      <c r="FC61" s="100"/>
      <c r="FD61" s="100"/>
      <c r="FE61" s="115">
        <f t="shared" si="52"/>
        <v>0</v>
      </c>
      <c r="FF61" s="116">
        <v>0</v>
      </c>
      <c r="FG61" s="117">
        <f t="shared" si="53"/>
        <v>0</v>
      </c>
      <c r="FH61" s="117">
        <f t="shared" si="54"/>
        <v>0</v>
      </c>
      <c r="FI61" s="118">
        <f t="shared" si="55"/>
        <v>0</v>
      </c>
      <c r="FJ61" s="119">
        <f t="shared" si="56"/>
        <v>0</v>
      </c>
      <c r="FK61" s="116">
        <f t="shared" si="57"/>
        <v>0</v>
      </c>
      <c r="FL61" s="120">
        <f t="shared" si="58"/>
        <v>0</v>
      </c>
      <c r="FM61" s="121">
        <f t="shared" si="59"/>
        <v>-10</v>
      </c>
      <c r="FN61" s="122">
        <f t="shared" si="60"/>
        <v>-15</v>
      </c>
      <c r="FO61" s="123">
        <f t="shared" si="61"/>
        <v>0</v>
      </c>
      <c r="FP61" s="123">
        <f t="shared" si="62"/>
        <v>0</v>
      </c>
      <c r="FQ61" s="124">
        <f t="shared" si="63"/>
        <v>0</v>
      </c>
      <c r="FR61" s="123">
        <v>11.25</v>
      </c>
      <c r="FS61" s="125">
        <v>15</v>
      </c>
      <c r="FT61" s="125">
        <v>22.5</v>
      </c>
      <c r="FU61" s="104" t="str">
        <f t="shared" si="64"/>
        <v>wrong size</v>
      </c>
      <c r="FV61" s="104" t="str">
        <f t="shared" si="65"/>
        <v>wrong size</v>
      </c>
      <c r="FW61" s="104" t="str">
        <f t="shared" si="66"/>
        <v>wrong size</v>
      </c>
      <c r="FX61" s="126">
        <f t="shared" si="67"/>
        <v>0</v>
      </c>
      <c r="FY61" s="127" t="b">
        <f t="shared" si="68"/>
        <v>0</v>
      </c>
      <c r="FZ61" s="100"/>
      <c r="GA61" s="100"/>
      <c r="GB61" s="100"/>
      <c r="GC61" s="100"/>
      <c r="GD61" s="100"/>
      <c r="GE61" s="100"/>
      <c r="GF61" s="115">
        <f t="shared" si="69"/>
        <v>0</v>
      </c>
      <c r="GG61" s="116">
        <f t="shared" si="70"/>
        <v>0</v>
      </c>
      <c r="GH61" s="117">
        <f t="shared" si="71"/>
        <v>0</v>
      </c>
      <c r="GI61" s="117">
        <f t="shared" si="72"/>
        <v>0</v>
      </c>
      <c r="GJ61" s="118">
        <f t="shared" si="73"/>
        <v>0</v>
      </c>
      <c r="GK61" s="119">
        <f t="shared" si="74"/>
        <v>1</v>
      </c>
      <c r="GL61" s="116">
        <f t="shared" si="75"/>
        <v>0</v>
      </c>
      <c r="GM61" s="120">
        <f t="shared" si="76"/>
        <v>1</v>
      </c>
      <c r="GN61" s="121">
        <f t="shared" si="77"/>
        <v>-6</v>
      </c>
      <c r="GO61" s="121">
        <f t="shared" si="78"/>
        <v>-13</v>
      </c>
      <c r="GP61" s="122">
        <f t="shared" si="79"/>
        <v>-20</v>
      </c>
      <c r="GQ61" s="123">
        <f t="shared" si="80"/>
        <v>1</v>
      </c>
      <c r="GR61" s="123">
        <f t="shared" si="81"/>
        <v>0</v>
      </c>
      <c r="GS61" s="123">
        <f t="shared" si="82"/>
        <v>0</v>
      </c>
      <c r="GT61" s="124">
        <f t="shared" si="83"/>
        <v>0</v>
      </c>
      <c r="GU61" s="103">
        <v>75</v>
      </c>
      <c r="GV61" s="103">
        <v>106</v>
      </c>
      <c r="GW61" s="103">
        <v>144</v>
      </c>
      <c r="GX61" s="103">
        <v>144</v>
      </c>
      <c r="GY61" s="123">
        <f t="shared" si="84"/>
        <v>75</v>
      </c>
      <c r="GZ61" s="125">
        <f t="shared" si="85"/>
        <v>0</v>
      </c>
      <c r="HA61" s="125">
        <f t="shared" si="86"/>
        <v>0</v>
      </c>
      <c r="HB61" s="127">
        <f t="shared" si="87"/>
        <v>0</v>
      </c>
      <c r="HC61" s="126">
        <f t="shared" si="88"/>
        <v>75</v>
      </c>
      <c r="HD61" s="127" t="b">
        <f t="shared" si="89"/>
        <v>0</v>
      </c>
      <c r="HE61" s="100"/>
      <c r="HF61" s="100"/>
      <c r="HG61" s="100"/>
      <c r="HH61" s="100"/>
      <c r="HI61" s="100"/>
      <c r="HJ61" s="100"/>
      <c r="HK61" s="100"/>
      <c r="HL61" s="100"/>
      <c r="HM61" s="105" t="s">
        <v>15</v>
      </c>
      <c r="HN61" s="101"/>
      <c r="HO61" s="105" t="s">
        <v>19</v>
      </c>
      <c r="HP61" s="101">
        <f t="shared" si="90"/>
        <v>1</v>
      </c>
      <c r="HQ61" s="105" t="s">
        <v>19</v>
      </c>
      <c r="HR61" s="101"/>
      <c r="HS61" s="101" t="str">
        <f t="shared" si="95"/>
        <v/>
      </c>
      <c r="HT61" s="101"/>
      <c r="HU61" s="105" t="s">
        <v>19</v>
      </c>
      <c r="HV61" s="101">
        <f t="shared" si="91"/>
        <v>-3</v>
      </c>
      <c r="HW61" s="105" t="s">
        <v>19</v>
      </c>
      <c r="HX61" s="101">
        <f t="shared" si="92"/>
        <v>4</v>
      </c>
      <c r="HY61" s="105" t="s">
        <v>19</v>
      </c>
      <c r="HZ61" s="101">
        <f t="shared" si="93"/>
        <v>0</v>
      </c>
      <c r="IA61" s="105" t="s">
        <v>19</v>
      </c>
      <c r="IB61" s="101"/>
      <c r="IC61" s="101"/>
      <c r="ID61" s="101"/>
      <c r="IE61" s="101"/>
      <c r="IF61" s="101"/>
      <c r="IG61" s="101"/>
      <c r="IH61" s="101"/>
      <c r="II61" s="101"/>
      <c r="IJ61" s="106" t="s">
        <v>19</v>
      </c>
      <c r="IK61" s="128">
        <f t="shared" si="94"/>
        <v>35489</v>
      </c>
      <c r="IL61" s="106" t="s">
        <v>19</v>
      </c>
      <c r="IM61" s="100"/>
      <c r="IN61" s="100"/>
      <c r="IO61" s="100"/>
    </row>
    <row r="62" spans="1:249" s="98" customFormat="1" ht="18" thickBot="1" x14ac:dyDescent="0.35">
      <c r="A62" s="45">
        <v>1</v>
      </c>
      <c r="B62" s="92"/>
      <c r="C62" s="50"/>
      <c r="D62" s="93"/>
      <c r="E62" s="94"/>
      <c r="F62" s="93"/>
      <c r="G62" s="94"/>
      <c r="H62" s="91"/>
      <c r="I62" s="91"/>
      <c r="J62" s="13">
        <f t="shared" si="96"/>
        <v>1</v>
      </c>
      <c r="K62" s="13"/>
      <c r="L62" s="95"/>
      <c r="M62" s="15">
        <f t="shared" si="99"/>
        <v>18.350000000000001</v>
      </c>
      <c r="N62" s="142">
        <f t="shared" si="100"/>
        <v>0</v>
      </c>
      <c r="O62" s="15" t="b">
        <f t="shared" si="97"/>
        <v>0</v>
      </c>
      <c r="P62" s="15">
        <f t="shared" si="98"/>
        <v>0</v>
      </c>
      <c r="Q62" s="27"/>
      <c r="R62" s="23"/>
      <c r="S62" s="29"/>
      <c r="T62" s="11"/>
      <c r="U62" s="11">
        <f t="shared" si="101"/>
        <v>0</v>
      </c>
      <c r="V62" s="11">
        <f t="shared" si="102"/>
        <v>0</v>
      </c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FB62" s="100"/>
      <c r="FC62" s="100"/>
      <c r="FD62" s="100"/>
      <c r="FE62" s="115">
        <f t="shared" si="52"/>
        <v>0</v>
      </c>
      <c r="FF62" s="116">
        <v>0</v>
      </c>
      <c r="FG62" s="117">
        <f t="shared" si="53"/>
        <v>0</v>
      </c>
      <c r="FH62" s="117">
        <f t="shared" si="54"/>
        <v>0</v>
      </c>
      <c r="FI62" s="118">
        <f t="shared" si="55"/>
        <v>0</v>
      </c>
      <c r="FJ62" s="119">
        <f t="shared" si="56"/>
        <v>0</v>
      </c>
      <c r="FK62" s="116">
        <f t="shared" si="57"/>
        <v>0</v>
      </c>
      <c r="FL62" s="120">
        <f t="shared" si="58"/>
        <v>0</v>
      </c>
      <c r="FM62" s="121">
        <f t="shared" si="59"/>
        <v>-10</v>
      </c>
      <c r="FN62" s="122">
        <f t="shared" si="60"/>
        <v>-15</v>
      </c>
      <c r="FO62" s="123">
        <f t="shared" si="61"/>
        <v>0</v>
      </c>
      <c r="FP62" s="123">
        <f t="shared" si="62"/>
        <v>0</v>
      </c>
      <c r="FQ62" s="124">
        <f t="shared" si="63"/>
        <v>0</v>
      </c>
      <c r="FR62" s="123">
        <v>11.25</v>
      </c>
      <c r="FS62" s="125">
        <v>15</v>
      </c>
      <c r="FT62" s="125">
        <v>22.5</v>
      </c>
      <c r="FU62" s="104" t="str">
        <f t="shared" si="64"/>
        <v>wrong size</v>
      </c>
      <c r="FV62" s="104" t="str">
        <f t="shared" si="65"/>
        <v>wrong size</v>
      </c>
      <c r="FW62" s="104" t="str">
        <f t="shared" si="66"/>
        <v>wrong size</v>
      </c>
      <c r="FX62" s="126">
        <f t="shared" si="67"/>
        <v>0</v>
      </c>
      <c r="FY62" s="127" t="b">
        <f t="shared" si="68"/>
        <v>0</v>
      </c>
      <c r="FZ62" s="100"/>
      <c r="GA62" s="100"/>
      <c r="GB62" s="100"/>
      <c r="GC62" s="100"/>
      <c r="GD62" s="100"/>
      <c r="GE62" s="100"/>
      <c r="GF62" s="115">
        <f t="shared" si="69"/>
        <v>0</v>
      </c>
      <c r="GG62" s="116">
        <f t="shared" si="70"/>
        <v>0</v>
      </c>
      <c r="GH62" s="117">
        <f t="shared" si="71"/>
        <v>0</v>
      </c>
      <c r="GI62" s="117">
        <f t="shared" si="72"/>
        <v>0</v>
      </c>
      <c r="GJ62" s="118">
        <f t="shared" si="73"/>
        <v>0</v>
      </c>
      <c r="GK62" s="119">
        <f t="shared" si="74"/>
        <v>1</v>
      </c>
      <c r="GL62" s="116">
        <f t="shared" si="75"/>
        <v>0</v>
      </c>
      <c r="GM62" s="120">
        <f t="shared" si="76"/>
        <v>1</v>
      </c>
      <c r="GN62" s="121">
        <f t="shared" si="77"/>
        <v>-6</v>
      </c>
      <c r="GO62" s="121">
        <f t="shared" si="78"/>
        <v>-13</v>
      </c>
      <c r="GP62" s="122">
        <f t="shared" si="79"/>
        <v>-20</v>
      </c>
      <c r="GQ62" s="123">
        <f t="shared" si="80"/>
        <v>1</v>
      </c>
      <c r="GR62" s="123">
        <f t="shared" si="81"/>
        <v>0</v>
      </c>
      <c r="GS62" s="123">
        <f t="shared" si="82"/>
        <v>0</v>
      </c>
      <c r="GT62" s="124">
        <f t="shared" si="83"/>
        <v>0</v>
      </c>
      <c r="GU62" s="103">
        <v>75</v>
      </c>
      <c r="GV62" s="103">
        <v>106</v>
      </c>
      <c r="GW62" s="103">
        <v>144</v>
      </c>
      <c r="GX62" s="103">
        <v>144</v>
      </c>
      <c r="GY62" s="123">
        <f t="shared" si="84"/>
        <v>75</v>
      </c>
      <c r="GZ62" s="125">
        <f t="shared" si="85"/>
        <v>0</v>
      </c>
      <c r="HA62" s="125">
        <f t="shared" si="86"/>
        <v>0</v>
      </c>
      <c r="HB62" s="127">
        <f t="shared" si="87"/>
        <v>0</v>
      </c>
      <c r="HC62" s="126">
        <f t="shared" si="88"/>
        <v>75</v>
      </c>
      <c r="HD62" s="127" t="b">
        <f t="shared" si="89"/>
        <v>0</v>
      </c>
      <c r="HE62" s="100"/>
      <c r="HF62" s="100"/>
      <c r="HG62" s="100"/>
      <c r="HH62" s="100"/>
      <c r="HI62" s="100"/>
      <c r="HJ62" s="100"/>
      <c r="HK62" s="100"/>
      <c r="HL62" s="100"/>
      <c r="HM62" s="105" t="s">
        <v>15</v>
      </c>
      <c r="HN62" s="101"/>
      <c r="HO62" s="105" t="s">
        <v>19</v>
      </c>
      <c r="HP62" s="101">
        <f t="shared" si="90"/>
        <v>1</v>
      </c>
      <c r="HQ62" s="105" t="s">
        <v>19</v>
      </c>
      <c r="HR62" s="101"/>
      <c r="HS62" s="101" t="str">
        <f t="shared" si="95"/>
        <v/>
      </c>
      <c r="HT62" s="101"/>
      <c r="HU62" s="105" t="s">
        <v>19</v>
      </c>
      <c r="HV62" s="101">
        <f t="shared" si="91"/>
        <v>-3</v>
      </c>
      <c r="HW62" s="105" t="s">
        <v>19</v>
      </c>
      <c r="HX62" s="101">
        <f t="shared" si="92"/>
        <v>4</v>
      </c>
      <c r="HY62" s="105" t="s">
        <v>19</v>
      </c>
      <c r="HZ62" s="101">
        <f t="shared" si="93"/>
        <v>0</v>
      </c>
      <c r="IA62" s="105" t="s">
        <v>19</v>
      </c>
      <c r="IB62" s="101"/>
      <c r="IC62" s="101"/>
      <c r="ID62" s="101"/>
      <c r="IE62" s="101"/>
      <c r="IF62" s="101"/>
      <c r="IG62" s="101"/>
      <c r="IH62" s="101"/>
      <c r="II62" s="101"/>
      <c r="IJ62" s="106" t="s">
        <v>19</v>
      </c>
      <c r="IK62" s="128">
        <f t="shared" si="94"/>
        <v>35489</v>
      </c>
      <c r="IL62" s="106" t="s">
        <v>19</v>
      </c>
      <c r="IM62" s="100"/>
      <c r="IN62" s="100"/>
      <c r="IO62" s="100"/>
    </row>
    <row r="63" spans="1:249" s="98" customFormat="1" ht="18" thickBot="1" x14ac:dyDescent="0.35">
      <c r="A63" s="45">
        <v>1</v>
      </c>
      <c r="B63" s="92"/>
      <c r="C63" s="50"/>
      <c r="D63" s="93"/>
      <c r="E63" s="94"/>
      <c r="F63" s="93"/>
      <c r="G63" s="94"/>
      <c r="H63" s="91"/>
      <c r="I63" s="91"/>
      <c r="J63" s="13">
        <f t="shared" si="96"/>
        <v>1</v>
      </c>
      <c r="K63" s="13"/>
      <c r="L63" s="95"/>
      <c r="M63" s="15">
        <f t="shared" si="99"/>
        <v>18.350000000000001</v>
      </c>
      <c r="N63" s="142">
        <f t="shared" si="100"/>
        <v>0</v>
      </c>
      <c r="O63" s="15" t="b">
        <f t="shared" si="97"/>
        <v>0</v>
      </c>
      <c r="P63" s="15">
        <f t="shared" si="98"/>
        <v>0</v>
      </c>
      <c r="Q63" s="27"/>
      <c r="R63" s="23"/>
      <c r="S63" s="29"/>
      <c r="T63" s="11"/>
      <c r="U63" s="11">
        <f t="shared" si="101"/>
        <v>0</v>
      </c>
      <c r="V63" s="11">
        <f t="shared" si="102"/>
        <v>0</v>
      </c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FB63" s="100"/>
      <c r="FC63" s="100"/>
      <c r="FD63" s="100"/>
      <c r="FE63" s="115">
        <f t="shared" si="52"/>
        <v>0</v>
      </c>
      <c r="FF63" s="116">
        <v>0</v>
      </c>
      <c r="FG63" s="117">
        <f t="shared" si="53"/>
        <v>0</v>
      </c>
      <c r="FH63" s="117">
        <f t="shared" si="54"/>
        <v>0</v>
      </c>
      <c r="FI63" s="118">
        <f t="shared" si="55"/>
        <v>0</v>
      </c>
      <c r="FJ63" s="119">
        <f t="shared" si="56"/>
        <v>0</v>
      </c>
      <c r="FK63" s="116">
        <f t="shared" si="57"/>
        <v>0</v>
      </c>
      <c r="FL63" s="120">
        <f t="shared" si="58"/>
        <v>0</v>
      </c>
      <c r="FM63" s="121">
        <f t="shared" si="59"/>
        <v>-10</v>
      </c>
      <c r="FN63" s="122">
        <f t="shared" si="60"/>
        <v>-15</v>
      </c>
      <c r="FO63" s="123">
        <f t="shared" si="61"/>
        <v>0</v>
      </c>
      <c r="FP63" s="123">
        <f t="shared" si="62"/>
        <v>0</v>
      </c>
      <c r="FQ63" s="124">
        <f t="shared" si="63"/>
        <v>0</v>
      </c>
      <c r="FR63" s="123">
        <v>11.25</v>
      </c>
      <c r="FS63" s="125">
        <v>15</v>
      </c>
      <c r="FT63" s="125">
        <v>22.5</v>
      </c>
      <c r="FU63" s="104" t="str">
        <f t="shared" si="64"/>
        <v>wrong size</v>
      </c>
      <c r="FV63" s="104" t="str">
        <f t="shared" si="65"/>
        <v>wrong size</v>
      </c>
      <c r="FW63" s="104" t="str">
        <f t="shared" si="66"/>
        <v>wrong size</v>
      </c>
      <c r="FX63" s="126">
        <f t="shared" si="67"/>
        <v>0</v>
      </c>
      <c r="FY63" s="127" t="b">
        <f t="shared" si="68"/>
        <v>0</v>
      </c>
      <c r="FZ63" s="100"/>
      <c r="GA63" s="100"/>
      <c r="GB63" s="100"/>
      <c r="GC63" s="100"/>
      <c r="GD63" s="100"/>
      <c r="GE63" s="100"/>
      <c r="GF63" s="115">
        <f t="shared" si="69"/>
        <v>0</v>
      </c>
      <c r="GG63" s="116">
        <f t="shared" si="70"/>
        <v>0</v>
      </c>
      <c r="GH63" s="117">
        <f t="shared" si="71"/>
        <v>0</v>
      </c>
      <c r="GI63" s="117">
        <f t="shared" si="72"/>
        <v>0</v>
      </c>
      <c r="GJ63" s="118">
        <f t="shared" si="73"/>
        <v>0</v>
      </c>
      <c r="GK63" s="119">
        <f t="shared" si="74"/>
        <v>1</v>
      </c>
      <c r="GL63" s="116">
        <f t="shared" si="75"/>
        <v>0</v>
      </c>
      <c r="GM63" s="120">
        <f t="shared" si="76"/>
        <v>1</v>
      </c>
      <c r="GN63" s="121">
        <f t="shared" si="77"/>
        <v>-6</v>
      </c>
      <c r="GO63" s="121">
        <f t="shared" si="78"/>
        <v>-13</v>
      </c>
      <c r="GP63" s="122">
        <f t="shared" si="79"/>
        <v>-20</v>
      </c>
      <c r="GQ63" s="123">
        <f t="shared" si="80"/>
        <v>1</v>
      </c>
      <c r="GR63" s="123">
        <f t="shared" si="81"/>
        <v>0</v>
      </c>
      <c r="GS63" s="123">
        <f t="shared" si="82"/>
        <v>0</v>
      </c>
      <c r="GT63" s="124">
        <f t="shared" si="83"/>
        <v>0</v>
      </c>
      <c r="GU63" s="103">
        <v>75</v>
      </c>
      <c r="GV63" s="103">
        <v>106</v>
      </c>
      <c r="GW63" s="103">
        <v>144</v>
      </c>
      <c r="GX63" s="103">
        <v>144</v>
      </c>
      <c r="GY63" s="123">
        <f t="shared" si="84"/>
        <v>75</v>
      </c>
      <c r="GZ63" s="125">
        <f t="shared" si="85"/>
        <v>0</v>
      </c>
      <c r="HA63" s="125">
        <f t="shared" si="86"/>
        <v>0</v>
      </c>
      <c r="HB63" s="127">
        <f t="shared" si="87"/>
        <v>0</v>
      </c>
      <c r="HC63" s="126">
        <f t="shared" si="88"/>
        <v>75</v>
      </c>
      <c r="HD63" s="127" t="b">
        <f t="shared" si="89"/>
        <v>0</v>
      </c>
      <c r="HE63" s="100"/>
      <c r="HF63" s="100"/>
      <c r="HG63" s="100"/>
      <c r="HH63" s="100"/>
      <c r="HI63" s="100"/>
      <c r="HJ63" s="100"/>
      <c r="HK63" s="100"/>
      <c r="HL63" s="100"/>
      <c r="HM63" s="105" t="s">
        <v>15</v>
      </c>
      <c r="HN63" s="101"/>
      <c r="HO63" s="105" t="s">
        <v>19</v>
      </c>
      <c r="HP63" s="101">
        <f t="shared" si="90"/>
        <v>1</v>
      </c>
      <c r="HQ63" s="105" t="s">
        <v>19</v>
      </c>
      <c r="HR63" s="101"/>
      <c r="HS63" s="101" t="str">
        <f t="shared" si="95"/>
        <v/>
      </c>
      <c r="HT63" s="101"/>
      <c r="HU63" s="105" t="s">
        <v>19</v>
      </c>
      <c r="HV63" s="101">
        <f t="shared" si="91"/>
        <v>-3</v>
      </c>
      <c r="HW63" s="105" t="s">
        <v>19</v>
      </c>
      <c r="HX63" s="101">
        <f t="shared" si="92"/>
        <v>4</v>
      </c>
      <c r="HY63" s="105" t="s">
        <v>19</v>
      </c>
      <c r="HZ63" s="101">
        <f t="shared" si="93"/>
        <v>0</v>
      </c>
      <c r="IA63" s="105" t="s">
        <v>19</v>
      </c>
      <c r="IB63" s="101"/>
      <c r="IC63" s="101"/>
      <c r="ID63" s="101"/>
      <c r="IE63" s="101"/>
      <c r="IF63" s="101"/>
      <c r="IG63" s="101"/>
      <c r="IH63" s="101"/>
      <c r="II63" s="101"/>
      <c r="IJ63" s="106" t="s">
        <v>19</v>
      </c>
      <c r="IK63" s="128">
        <f t="shared" si="94"/>
        <v>35489</v>
      </c>
      <c r="IL63" s="106" t="s">
        <v>19</v>
      </c>
      <c r="IM63" s="100"/>
      <c r="IN63" s="100"/>
      <c r="IO63" s="100"/>
    </row>
    <row r="64" spans="1:249" s="98" customFormat="1" ht="18" thickBot="1" x14ac:dyDescent="0.35">
      <c r="A64" s="45">
        <v>1</v>
      </c>
      <c r="B64" s="92"/>
      <c r="C64" s="50"/>
      <c r="D64" s="93"/>
      <c r="E64" s="94"/>
      <c r="F64" s="93"/>
      <c r="G64" s="94"/>
      <c r="H64" s="91"/>
      <c r="I64" s="91"/>
      <c r="J64" s="13">
        <f t="shared" si="96"/>
        <v>1</v>
      </c>
      <c r="K64" s="13"/>
      <c r="L64" s="95"/>
      <c r="M64" s="15">
        <f t="shared" si="99"/>
        <v>18.350000000000001</v>
      </c>
      <c r="N64" s="142">
        <f t="shared" si="100"/>
        <v>0</v>
      </c>
      <c r="O64" s="15" t="b">
        <f t="shared" si="97"/>
        <v>0</v>
      </c>
      <c r="P64" s="15">
        <f t="shared" si="98"/>
        <v>0</v>
      </c>
      <c r="Q64" s="27"/>
      <c r="R64" s="23"/>
      <c r="S64" s="29"/>
      <c r="T64" s="11"/>
      <c r="U64" s="11">
        <f t="shared" si="101"/>
        <v>0</v>
      </c>
      <c r="V64" s="11">
        <f t="shared" si="102"/>
        <v>0</v>
      </c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FB64" s="100"/>
      <c r="FC64" s="100"/>
      <c r="FD64" s="100"/>
      <c r="FE64" s="115">
        <f t="shared" si="52"/>
        <v>0</v>
      </c>
      <c r="FF64" s="116">
        <v>0</v>
      </c>
      <c r="FG64" s="117">
        <f t="shared" si="53"/>
        <v>0</v>
      </c>
      <c r="FH64" s="117">
        <f t="shared" si="54"/>
        <v>0</v>
      </c>
      <c r="FI64" s="118">
        <f t="shared" si="55"/>
        <v>0</v>
      </c>
      <c r="FJ64" s="119">
        <f t="shared" si="56"/>
        <v>0</v>
      </c>
      <c r="FK64" s="116">
        <f t="shared" si="57"/>
        <v>0</v>
      </c>
      <c r="FL64" s="120">
        <f t="shared" si="58"/>
        <v>0</v>
      </c>
      <c r="FM64" s="121">
        <f t="shared" si="59"/>
        <v>-10</v>
      </c>
      <c r="FN64" s="122">
        <f t="shared" si="60"/>
        <v>-15</v>
      </c>
      <c r="FO64" s="123">
        <f t="shared" si="61"/>
        <v>0</v>
      </c>
      <c r="FP64" s="123">
        <f t="shared" si="62"/>
        <v>0</v>
      </c>
      <c r="FQ64" s="124">
        <f t="shared" si="63"/>
        <v>0</v>
      </c>
      <c r="FR64" s="123">
        <v>11.25</v>
      </c>
      <c r="FS64" s="125">
        <v>15</v>
      </c>
      <c r="FT64" s="125">
        <v>22.5</v>
      </c>
      <c r="FU64" s="104" t="str">
        <f t="shared" si="64"/>
        <v>wrong size</v>
      </c>
      <c r="FV64" s="104" t="str">
        <f t="shared" si="65"/>
        <v>wrong size</v>
      </c>
      <c r="FW64" s="104" t="str">
        <f t="shared" si="66"/>
        <v>wrong size</v>
      </c>
      <c r="FX64" s="126">
        <f t="shared" si="67"/>
        <v>0</v>
      </c>
      <c r="FY64" s="127" t="b">
        <f t="shared" si="68"/>
        <v>0</v>
      </c>
      <c r="FZ64" s="100"/>
      <c r="GA64" s="100"/>
      <c r="GB64" s="100"/>
      <c r="GC64" s="100"/>
      <c r="GD64" s="100"/>
      <c r="GE64" s="100"/>
      <c r="GF64" s="115">
        <f t="shared" si="69"/>
        <v>0</v>
      </c>
      <c r="GG64" s="116">
        <f t="shared" si="70"/>
        <v>0</v>
      </c>
      <c r="GH64" s="117">
        <f t="shared" si="71"/>
        <v>0</v>
      </c>
      <c r="GI64" s="117">
        <f t="shared" si="72"/>
        <v>0</v>
      </c>
      <c r="GJ64" s="118">
        <f t="shared" si="73"/>
        <v>0</v>
      </c>
      <c r="GK64" s="119">
        <f t="shared" si="74"/>
        <v>1</v>
      </c>
      <c r="GL64" s="116">
        <f t="shared" si="75"/>
        <v>0</v>
      </c>
      <c r="GM64" s="120">
        <f t="shared" si="76"/>
        <v>1</v>
      </c>
      <c r="GN64" s="121">
        <f t="shared" si="77"/>
        <v>-6</v>
      </c>
      <c r="GO64" s="121">
        <f t="shared" si="78"/>
        <v>-13</v>
      </c>
      <c r="GP64" s="122">
        <f t="shared" si="79"/>
        <v>-20</v>
      </c>
      <c r="GQ64" s="123">
        <f t="shared" si="80"/>
        <v>1</v>
      </c>
      <c r="GR64" s="123">
        <f t="shared" si="81"/>
        <v>0</v>
      </c>
      <c r="GS64" s="123">
        <f t="shared" si="82"/>
        <v>0</v>
      </c>
      <c r="GT64" s="124">
        <f t="shared" si="83"/>
        <v>0</v>
      </c>
      <c r="GU64" s="103">
        <v>75</v>
      </c>
      <c r="GV64" s="103">
        <v>106</v>
      </c>
      <c r="GW64" s="103">
        <v>144</v>
      </c>
      <c r="GX64" s="103">
        <v>144</v>
      </c>
      <c r="GY64" s="123">
        <f t="shared" si="84"/>
        <v>75</v>
      </c>
      <c r="GZ64" s="125">
        <f t="shared" si="85"/>
        <v>0</v>
      </c>
      <c r="HA64" s="125">
        <f t="shared" si="86"/>
        <v>0</v>
      </c>
      <c r="HB64" s="127">
        <f t="shared" si="87"/>
        <v>0</v>
      </c>
      <c r="HC64" s="126">
        <f t="shared" si="88"/>
        <v>75</v>
      </c>
      <c r="HD64" s="127" t="b">
        <f t="shared" si="89"/>
        <v>0</v>
      </c>
      <c r="HE64" s="100"/>
      <c r="HF64" s="100"/>
      <c r="HG64" s="100"/>
      <c r="HH64" s="100"/>
      <c r="HI64" s="100"/>
      <c r="HJ64" s="100"/>
      <c r="HK64" s="100"/>
      <c r="HL64" s="100"/>
      <c r="HM64" s="105" t="s">
        <v>15</v>
      </c>
      <c r="HN64" s="101"/>
      <c r="HO64" s="105" t="s">
        <v>19</v>
      </c>
      <c r="HP64" s="101">
        <f t="shared" si="90"/>
        <v>1</v>
      </c>
      <c r="HQ64" s="105" t="s">
        <v>19</v>
      </c>
      <c r="HR64" s="101"/>
      <c r="HS64" s="101" t="str">
        <f t="shared" si="95"/>
        <v/>
      </c>
      <c r="HT64" s="101"/>
      <c r="HU64" s="105" t="s">
        <v>19</v>
      </c>
      <c r="HV64" s="101">
        <f t="shared" si="91"/>
        <v>-3</v>
      </c>
      <c r="HW64" s="105" t="s">
        <v>19</v>
      </c>
      <c r="HX64" s="101">
        <f t="shared" si="92"/>
        <v>4</v>
      </c>
      <c r="HY64" s="105" t="s">
        <v>19</v>
      </c>
      <c r="HZ64" s="101">
        <f t="shared" si="93"/>
        <v>0</v>
      </c>
      <c r="IA64" s="105" t="s">
        <v>19</v>
      </c>
      <c r="IB64" s="101"/>
      <c r="IC64" s="101"/>
      <c r="ID64" s="101"/>
      <c r="IE64" s="101"/>
      <c r="IF64" s="101"/>
      <c r="IG64" s="101"/>
      <c r="IH64" s="101"/>
      <c r="II64" s="101"/>
      <c r="IJ64" s="106" t="s">
        <v>19</v>
      </c>
      <c r="IK64" s="128">
        <f t="shared" si="94"/>
        <v>35489</v>
      </c>
      <c r="IL64" s="106" t="s">
        <v>19</v>
      </c>
      <c r="IM64" s="100"/>
      <c r="IN64" s="100"/>
      <c r="IO64" s="100"/>
    </row>
    <row r="65" spans="1:249" s="98" customFormat="1" ht="18" thickBot="1" x14ac:dyDescent="0.35">
      <c r="A65" s="45">
        <v>1</v>
      </c>
      <c r="B65" s="92"/>
      <c r="C65" s="50"/>
      <c r="D65" s="93"/>
      <c r="E65" s="94"/>
      <c r="F65" s="93"/>
      <c r="G65" s="94"/>
      <c r="H65" s="91"/>
      <c r="I65" s="91"/>
      <c r="J65" s="13">
        <f t="shared" si="96"/>
        <v>1</v>
      </c>
      <c r="K65" s="13"/>
      <c r="L65" s="95"/>
      <c r="M65" s="15">
        <f t="shared" si="99"/>
        <v>18.350000000000001</v>
      </c>
      <c r="N65" s="142">
        <f t="shared" si="100"/>
        <v>0</v>
      </c>
      <c r="O65" s="15" t="b">
        <f t="shared" si="97"/>
        <v>0</v>
      </c>
      <c r="P65" s="15">
        <f t="shared" si="98"/>
        <v>0</v>
      </c>
      <c r="Q65" s="27"/>
      <c r="R65" s="23"/>
      <c r="S65" s="29"/>
      <c r="T65" s="11"/>
      <c r="U65" s="11">
        <f t="shared" si="101"/>
        <v>0</v>
      </c>
      <c r="V65" s="11">
        <f t="shared" si="102"/>
        <v>0</v>
      </c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FB65" s="100"/>
      <c r="FC65" s="100"/>
      <c r="FD65" s="100"/>
      <c r="FE65" s="115">
        <f t="shared" si="52"/>
        <v>0</v>
      </c>
      <c r="FF65" s="116">
        <v>0</v>
      </c>
      <c r="FG65" s="117">
        <f t="shared" si="53"/>
        <v>0</v>
      </c>
      <c r="FH65" s="117">
        <f t="shared" si="54"/>
        <v>0</v>
      </c>
      <c r="FI65" s="118">
        <f t="shared" si="55"/>
        <v>0</v>
      </c>
      <c r="FJ65" s="119">
        <f t="shared" si="56"/>
        <v>0</v>
      </c>
      <c r="FK65" s="116">
        <f t="shared" si="57"/>
        <v>0</v>
      </c>
      <c r="FL65" s="120">
        <f t="shared" si="58"/>
        <v>0</v>
      </c>
      <c r="FM65" s="121">
        <f t="shared" si="59"/>
        <v>-10</v>
      </c>
      <c r="FN65" s="122">
        <f t="shared" si="60"/>
        <v>-15</v>
      </c>
      <c r="FO65" s="123">
        <f t="shared" si="61"/>
        <v>0</v>
      </c>
      <c r="FP65" s="123">
        <f t="shared" si="62"/>
        <v>0</v>
      </c>
      <c r="FQ65" s="124">
        <f t="shared" si="63"/>
        <v>0</v>
      </c>
      <c r="FR65" s="123">
        <v>11.25</v>
      </c>
      <c r="FS65" s="125">
        <v>15</v>
      </c>
      <c r="FT65" s="125">
        <v>22.5</v>
      </c>
      <c r="FU65" s="104" t="str">
        <f t="shared" si="64"/>
        <v>wrong size</v>
      </c>
      <c r="FV65" s="104" t="str">
        <f t="shared" si="65"/>
        <v>wrong size</v>
      </c>
      <c r="FW65" s="104" t="str">
        <f t="shared" si="66"/>
        <v>wrong size</v>
      </c>
      <c r="FX65" s="126">
        <f t="shared" si="67"/>
        <v>0</v>
      </c>
      <c r="FY65" s="127" t="b">
        <f t="shared" si="68"/>
        <v>0</v>
      </c>
      <c r="FZ65" s="100"/>
      <c r="GA65" s="100"/>
      <c r="GB65" s="100"/>
      <c r="GC65" s="100"/>
      <c r="GD65" s="100"/>
      <c r="GE65" s="100"/>
      <c r="GF65" s="115">
        <f t="shared" si="69"/>
        <v>0</v>
      </c>
      <c r="GG65" s="116">
        <f t="shared" si="70"/>
        <v>0</v>
      </c>
      <c r="GH65" s="117">
        <f t="shared" si="71"/>
        <v>0</v>
      </c>
      <c r="GI65" s="117">
        <f t="shared" si="72"/>
        <v>0</v>
      </c>
      <c r="GJ65" s="118">
        <f t="shared" si="73"/>
        <v>0</v>
      </c>
      <c r="GK65" s="119">
        <f t="shared" si="74"/>
        <v>1</v>
      </c>
      <c r="GL65" s="116">
        <f t="shared" si="75"/>
        <v>0</v>
      </c>
      <c r="GM65" s="120">
        <f t="shared" si="76"/>
        <v>1</v>
      </c>
      <c r="GN65" s="121">
        <f t="shared" si="77"/>
        <v>-6</v>
      </c>
      <c r="GO65" s="121">
        <f t="shared" si="78"/>
        <v>-13</v>
      </c>
      <c r="GP65" s="122">
        <f t="shared" si="79"/>
        <v>-20</v>
      </c>
      <c r="GQ65" s="123">
        <f t="shared" si="80"/>
        <v>1</v>
      </c>
      <c r="GR65" s="123">
        <f t="shared" si="81"/>
        <v>0</v>
      </c>
      <c r="GS65" s="123">
        <f t="shared" si="82"/>
        <v>0</v>
      </c>
      <c r="GT65" s="124">
        <f t="shared" si="83"/>
        <v>0</v>
      </c>
      <c r="GU65" s="103">
        <v>75</v>
      </c>
      <c r="GV65" s="103">
        <v>106</v>
      </c>
      <c r="GW65" s="103">
        <v>144</v>
      </c>
      <c r="GX65" s="103">
        <v>144</v>
      </c>
      <c r="GY65" s="123">
        <f t="shared" si="84"/>
        <v>75</v>
      </c>
      <c r="GZ65" s="125">
        <f t="shared" si="85"/>
        <v>0</v>
      </c>
      <c r="HA65" s="125">
        <f t="shared" si="86"/>
        <v>0</v>
      </c>
      <c r="HB65" s="127">
        <f t="shared" si="87"/>
        <v>0</v>
      </c>
      <c r="HC65" s="126">
        <f t="shared" si="88"/>
        <v>75</v>
      </c>
      <c r="HD65" s="127" t="b">
        <f t="shared" si="89"/>
        <v>0</v>
      </c>
      <c r="HE65" s="100"/>
      <c r="HF65" s="100"/>
      <c r="HG65" s="100"/>
      <c r="HH65" s="100"/>
      <c r="HI65" s="100"/>
      <c r="HJ65" s="100"/>
      <c r="HK65" s="100"/>
      <c r="HL65" s="100"/>
      <c r="HM65" s="105" t="s">
        <v>15</v>
      </c>
      <c r="HN65" s="101"/>
      <c r="HO65" s="105" t="s">
        <v>19</v>
      </c>
      <c r="HP65" s="101">
        <f t="shared" si="90"/>
        <v>1</v>
      </c>
      <c r="HQ65" s="105" t="s">
        <v>19</v>
      </c>
      <c r="HR65" s="101"/>
      <c r="HS65" s="101" t="str">
        <f t="shared" si="95"/>
        <v/>
      </c>
      <c r="HT65" s="101"/>
      <c r="HU65" s="105" t="s">
        <v>19</v>
      </c>
      <c r="HV65" s="101">
        <f t="shared" si="91"/>
        <v>-3</v>
      </c>
      <c r="HW65" s="105" t="s">
        <v>19</v>
      </c>
      <c r="HX65" s="101">
        <f t="shared" si="92"/>
        <v>4</v>
      </c>
      <c r="HY65" s="105" t="s">
        <v>19</v>
      </c>
      <c r="HZ65" s="101">
        <f t="shared" si="93"/>
        <v>0</v>
      </c>
      <c r="IA65" s="105" t="s">
        <v>19</v>
      </c>
      <c r="IB65" s="101"/>
      <c r="IC65" s="101"/>
      <c r="ID65" s="101"/>
      <c r="IE65" s="101"/>
      <c r="IF65" s="101"/>
      <c r="IG65" s="101"/>
      <c r="IH65" s="101"/>
      <c r="II65" s="101"/>
      <c r="IJ65" s="106" t="s">
        <v>19</v>
      </c>
      <c r="IK65" s="128">
        <f t="shared" si="94"/>
        <v>35489</v>
      </c>
      <c r="IL65" s="106" t="s">
        <v>19</v>
      </c>
      <c r="IM65" s="100"/>
      <c r="IN65" s="100"/>
      <c r="IO65" s="100"/>
    </row>
    <row r="66" spans="1:249" s="98" customFormat="1" ht="18" thickBot="1" x14ac:dyDescent="0.35">
      <c r="A66" s="45">
        <v>1</v>
      </c>
      <c r="B66" s="92"/>
      <c r="C66" s="50"/>
      <c r="D66" s="93"/>
      <c r="E66" s="94"/>
      <c r="F66" s="93"/>
      <c r="G66" s="94"/>
      <c r="H66" s="91"/>
      <c r="I66" s="91"/>
      <c r="J66" s="13">
        <f t="shared" si="96"/>
        <v>1</v>
      </c>
      <c r="K66" s="13"/>
      <c r="L66" s="95"/>
      <c r="M66" s="15">
        <f t="shared" si="99"/>
        <v>18.350000000000001</v>
      </c>
      <c r="N66" s="142">
        <f t="shared" si="100"/>
        <v>0</v>
      </c>
      <c r="O66" s="15" t="b">
        <f t="shared" si="97"/>
        <v>0</v>
      </c>
      <c r="P66" s="15">
        <f t="shared" si="98"/>
        <v>0</v>
      </c>
      <c r="Q66" s="27"/>
      <c r="R66" s="23"/>
      <c r="S66" s="29"/>
      <c r="T66" s="11"/>
      <c r="U66" s="11">
        <f t="shared" si="101"/>
        <v>0</v>
      </c>
      <c r="V66" s="11">
        <f t="shared" si="102"/>
        <v>0</v>
      </c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FB66" s="100"/>
      <c r="FC66" s="100"/>
      <c r="FD66" s="100"/>
      <c r="FE66" s="115">
        <f t="shared" si="52"/>
        <v>0</v>
      </c>
      <c r="FF66" s="116">
        <v>0</v>
      </c>
      <c r="FG66" s="117">
        <f t="shared" si="53"/>
        <v>0</v>
      </c>
      <c r="FH66" s="117">
        <f t="shared" si="54"/>
        <v>0</v>
      </c>
      <c r="FI66" s="118">
        <f t="shared" si="55"/>
        <v>0</v>
      </c>
      <c r="FJ66" s="119">
        <f t="shared" si="56"/>
        <v>0</v>
      </c>
      <c r="FK66" s="116">
        <f t="shared" si="57"/>
        <v>0</v>
      </c>
      <c r="FL66" s="120">
        <f t="shared" si="58"/>
        <v>0</v>
      </c>
      <c r="FM66" s="121">
        <f t="shared" si="59"/>
        <v>-10</v>
      </c>
      <c r="FN66" s="122">
        <f t="shared" si="60"/>
        <v>-15</v>
      </c>
      <c r="FO66" s="123">
        <f t="shared" si="61"/>
        <v>0</v>
      </c>
      <c r="FP66" s="123">
        <f t="shared" si="62"/>
        <v>0</v>
      </c>
      <c r="FQ66" s="124">
        <f t="shared" si="63"/>
        <v>0</v>
      </c>
      <c r="FR66" s="123">
        <v>11.25</v>
      </c>
      <c r="FS66" s="125">
        <v>15</v>
      </c>
      <c r="FT66" s="125">
        <v>22.5</v>
      </c>
      <c r="FU66" s="104" t="str">
        <f t="shared" si="64"/>
        <v>wrong size</v>
      </c>
      <c r="FV66" s="104" t="str">
        <f t="shared" si="65"/>
        <v>wrong size</v>
      </c>
      <c r="FW66" s="104" t="str">
        <f t="shared" si="66"/>
        <v>wrong size</v>
      </c>
      <c r="FX66" s="126">
        <f t="shared" si="67"/>
        <v>0</v>
      </c>
      <c r="FY66" s="127" t="b">
        <f t="shared" si="68"/>
        <v>0</v>
      </c>
      <c r="FZ66" s="100"/>
      <c r="GA66" s="100"/>
      <c r="GB66" s="100"/>
      <c r="GC66" s="100"/>
      <c r="GD66" s="100"/>
      <c r="GE66" s="100"/>
      <c r="GF66" s="115">
        <f t="shared" si="69"/>
        <v>0</v>
      </c>
      <c r="GG66" s="116">
        <f t="shared" si="70"/>
        <v>0</v>
      </c>
      <c r="GH66" s="117">
        <f t="shared" si="71"/>
        <v>0</v>
      </c>
      <c r="GI66" s="117">
        <f t="shared" si="72"/>
        <v>0</v>
      </c>
      <c r="GJ66" s="118">
        <f t="shared" si="73"/>
        <v>0</v>
      </c>
      <c r="GK66" s="119">
        <f t="shared" si="74"/>
        <v>1</v>
      </c>
      <c r="GL66" s="116">
        <f t="shared" si="75"/>
        <v>0</v>
      </c>
      <c r="GM66" s="120">
        <f t="shared" si="76"/>
        <v>1</v>
      </c>
      <c r="GN66" s="121">
        <f t="shared" si="77"/>
        <v>-6</v>
      </c>
      <c r="GO66" s="121">
        <f t="shared" si="78"/>
        <v>-13</v>
      </c>
      <c r="GP66" s="122">
        <f t="shared" si="79"/>
        <v>-20</v>
      </c>
      <c r="GQ66" s="123">
        <f t="shared" si="80"/>
        <v>1</v>
      </c>
      <c r="GR66" s="123">
        <f t="shared" si="81"/>
        <v>0</v>
      </c>
      <c r="GS66" s="123">
        <f t="shared" si="82"/>
        <v>0</v>
      </c>
      <c r="GT66" s="124">
        <f t="shared" si="83"/>
        <v>0</v>
      </c>
      <c r="GU66" s="103">
        <v>75</v>
      </c>
      <c r="GV66" s="103">
        <v>106</v>
      </c>
      <c r="GW66" s="103">
        <v>144</v>
      </c>
      <c r="GX66" s="103">
        <v>144</v>
      </c>
      <c r="GY66" s="123">
        <f t="shared" si="84"/>
        <v>75</v>
      </c>
      <c r="GZ66" s="125">
        <f t="shared" si="85"/>
        <v>0</v>
      </c>
      <c r="HA66" s="125">
        <f t="shared" si="86"/>
        <v>0</v>
      </c>
      <c r="HB66" s="127">
        <f t="shared" si="87"/>
        <v>0</v>
      </c>
      <c r="HC66" s="126">
        <f t="shared" si="88"/>
        <v>75</v>
      </c>
      <c r="HD66" s="127" t="b">
        <f t="shared" si="89"/>
        <v>0</v>
      </c>
      <c r="HE66" s="100"/>
      <c r="HF66" s="100"/>
      <c r="HG66" s="100"/>
      <c r="HH66" s="100"/>
      <c r="HI66" s="100"/>
      <c r="HJ66" s="100"/>
      <c r="HK66" s="100"/>
      <c r="HL66" s="100"/>
      <c r="HM66" s="105" t="s">
        <v>15</v>
      </c>
      <c r="HN66" s="101"/>
      <c r="HO66" s="105" t="s">
        <v>19</v>
      </c>
      <c r="HP66" s="101">
        <f t="shared" si="90"/>
        <v>1</v>
      </c>
      <c r="HQ66" s="105" t="s">
        <v>19</v>
      </c>
      <c r="HR66" s="101"/>
      <c r="HS66" s="101" t="str">
        <f t="shared" si="95"/>
        <v/>
      </c>
      <c r="HT66" s="101"/>
      <c r="HU66" s="105" t="s">
        <v>19</v>
      </c>
      <c r="HV66" s="101">
        <f t="shared" si="91"/>
        <v>-3</v>
      </c>
      <c r="HW66" s="105" t="s">
        <v>19</v>
      </c>
      <c r="HX66" s="101">
        <f t="shared" si="92"/>
        <v>4</v>
      </c>
      <c r="HY66" s="105" t="s">
        <v>19</v>
      </c>
      <c r="HZ66" s="101">
        <f t="shared" si="93"/>
        <v>0</v>
      </c>
      <c r="IA66" s="105" t="s">
        <v>19</v>
      </c>
      <c r="IB66" s="101"/>
      <c r="IC66" s="101"/>
      <c r="ID66" s="101"/>
      <c r="IE66" s="101"/>
      <c r="IF66" s="101"/>
      <c r="IG66" s="101"/>
      <c r="IH66" s="101"/>
      <c r="II66" s="101"/>
      <c r="IJ66" s="106" t="s">
        <v>19</v>
      </c>
      <c r="IK66" s="128">
        <f t="shared" si="94"/>
        <v>35489</v>
      </c>
      <c r="IL66" s="106" t="s">
        <v>19</v>
      </c>
      <c r="IM66" s="100"/>
      <c r="IN66" s="100"/>
      <c r="IO66" s="100"/>
    </row>
    <row r="67" spans="1:249" s="98" customFormat="1" ht="18" thickBot="1" x14ac:dyDescent="0.35">
      <c r="A67" s="45">
        <v>1</v>
      </c>
      <c r="B67" s="92"/>
      <c r="C67" s="50"/>
      <c r="D67" s="93"/>
      <c r="E67" s="94"/>
      <c r="F67" s="93"/>
      <c r="G67" s="94"/>
      <c r="H67" s="91"/>
      <c r="I67" s="91"/>
      <c r="J67" s="13">
        <f t="shared" si="96"/>
        <v>1</v>
      </c>
      <c r="K67" s="13"/>
      <c r="L67" s="95"/>
      <c r="M67" s="15">
        <f t="shared" si="99"/>
        <v>18.350000000000001</v>
      </c>
      <c r="N67" s="142">
        <f t="shared" si="100"/>
        <v>0</v>
      </c>
      <c r="O67" s="15" t="b">
        <f t="shared" si="97"/>
        <v>0</v>
      </c>
      <c r="P67" s="15">
        <f t="shared" si="98"/>
        <v>0</v>
      </c>
      <c r="Q67" s="27"/>
      <c r="R67" s="23"/>
      <c r="S67" s="29"/>
      <c r="T67" s="11"/>
      <c r="U67" s="11">
        <f t="shared" si="101"/>
        <v>0</v>
      </c>
      <c r="V67" s="11">
        <f t="shared" si="102"/>
        <v>0</v>
      </c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FB67" s="100"/>
      <c r="FC67" s="100"/>
      <c r="FD67" s="100"/>
      <c r="FE67" s="115">
        <f t="shared" si="52"/>
        <v>0</v>
      </c>
      <c r="FF67" s="116">
        <v>0</v>
      </c>
      <c r="FG67" s="117">
        <f t="shared" si="53"/>
        <v>0</v>
      </c>
      <c r="FH67" s="117">
        <f t="shared" si="54"/>
        <v>0</v>
      </c>
      <c r="FI67" s="118">
        <f t="shared" si="55"/>
        <v>0</v>
      </c>
      <c r="FJ67" s="119">
        <f t="shared" si="56"/>
        <v>0</v>
      </c>
      <c r="FK67" s="116">
        <f t="shared" si="57"/>
        <v>0</v>
      </c>
      <c r="FL67" s="120">
        <f t="shared" si="58"/>
        <v>0</v>
      </c>
      <c r="FM67" s="121">
        <f t="shared" si="59"/>
        <v>-10</v>
      </c>
      <c r="FN67" s="122">
        <f t="shared" si="60"/>
        <v>-15</v>
      </c>
      <c r="FO67" s="123">
        <f t="shared" si="61"/>
        <v>0</v>
      </c>
      <c r="FP67" s="123">
        <f t="shared" si="62"/>
        <v>0</v>
      </c>
      <c r="FQ67" s="124">
        <f t="shared" si="63"/>
        <v>0</v>
      </c>
      <c r="FR67" s="123">
        <v>11.25</v>
      </c>
      <c r="FS67" s="125">
        <v>15</v>
      </c>
      <c r="FT67" s="125">
        <v>22.5</v>
      </c>
      <c r="FU67" s="104" t="str">
        <f t="shared" si="64"/>
        <v>wrong size</v>
      </c>
      <c r="FV67" s="104" t="str">
        <f t="shared" si="65"/>
        <v>wrong size</v>
      </c>
      <c r="FW67" s="104" t="str">
        <f t="shared" si="66"/>
        <v>wrong size</v>
      </c>
      <c r="FX67" s="126">
        <f t="shared" si="67"/>
        <v>0</v>
      </c>
      <c r="FY67" s="127" t="b">
        <f t="shared" si="68"/>
        <v>0</v>
      </c>
      <c r="FZ67" s="100"/>
      <c r="GA67" s="100"/>
      <c r="GB67" s="100"/>
      <c r="GC67" s="100"/>
      <c r="GD67" s="100"/>
      <c r="GE67" s="100"/>
      <c r="GF67" s="115">
        <f t="shared" si="69"/>
        <v>0</v>
      </c>
      <c r="GG67" s="116">
        <f t="shared" si="70"/>
        <v>0</v>
      </c>
      <c r="GH67" s="117">
        <f t="shared" si="71"/>
        <v>0</v>
      </c>
      <c r="GI67" s="117">
        <f t="shared" si="72"/>
        <v>0</v>
      </c>
      <c r="GJ67" s="118">
        <f t="shared" si="73"/>
        <v>0</v>
      </c>
      <c r="GK67" s="119">
        <f t="shared" si="74"/>
        <v>1</v>
      </c>
      <c r="GL67" s="116">
        <f t="shared" si="75"/>
        <v>0</v>
      </c>
      <c r="GM67" s="120">
        <f t="shared" si="76"/>
        <v>1</v>
      </c>
      <c r="GN67" s="121">
        <f t="shared" si="77"/>
        <v>-6</v>
      </c>
      <c r="GO67" s="121">
        <f t="shared" si="78"/>
        <v>-13</v>
      </c>
      <c r="GP67" s="122">
        <f t="shared" si="79"/>
        <v>-20</v>
      </c>
      <c r="GQ67" s="123">
        <f t="shared" si="80"/>
        <v>1</v>
      </c>
      <c r="GR67" s="123">
        <f t="shared" si="81"/>
        <v>0</v>
      </c>
      <c r="GS67" s="123">
        <f t="shared" si="82"/>
        <v>0</v>
      </c>
      <c r="GT67" s="124">
        <f t="shared" si="83"/>
        <v>0</v>
      </c>
      <c r="GU67" s="103">
        <v>75</v>
      </c>
      <c r="GV67" s="103">
        <v>106</v>
      </c>
      <c r="GW67" s="103">
        <v>144</v>
      </c>
      <c r="GX67" s="103">
        <v>144</v>
      </c>
      <c r="GY67" s="123">
        <f t="shared" si="84"/>
        <v>75</v>
      </c>
      <c r="GZ67" s="125">
        <f t="shared" si="85"/>
        <v>0</v>
      </c>
      <c r="HA67" s="125">
        <f t="shared" si="86"/>
        <v>0</v>
      </c>
      <c r="HB67" s="127">
        <f t="shared" si="87"/>
        <v>0</v>
      </c>
      <c r="HC67" s="126">
        <f t="shared" si="88"/>
        <v>75</v>
      </c>
      <c r="HD67" s="127" t="b">
        <f t="shared" si="89"/>
        <v>0</v>
      </c>
      <c r="HE67" s="100"/>
      <c r="HF67" s="100"/>
      <c r="HG67" s="100"/>
      <c r="HH67" s="100"/>
      <c r="HI67" s="100"/>
      <c r="HJ67" s="100"/>
      <c r="HK67" s="100"/>
      <c r="HL67" s="100"/>
      <c r="HM67" s="105" t="s">
        <v>15</v>
      </c>
      <c r="HN67" s="101"/>
      <c r="HO67" s="105" t="s">
        <v>19</v>
      </c>
      <c r="HP67" s="101">
        <f t="shared" si="90"/>
        <v>1</v>
      </c>
      <c r="HQ67" s="105" t="s">
        <v>19</v>
      </c>
      <c r="HR67" s="101"/>
      <c r="HS67" s="101" t="str">
        <f t="shared" si="95"/>
        <v/>
      </c>
      <c r="HT67" s="101"/>
      <c r="HU67" s="105" t="s">
        <v>19</v>
      </c>
      <c r="HV67" s="101">
        <f t="shared" si="91"/>
        <v>-3</v>
      </c>
      <c r="HW67" s="105" t="s">
        <v>19</v>
      </c>
      <c r="HX67" s="101">
        <f t="shared" si="92"/>
        <v>4</v>
      </c>
      <c r="HY67" s="105" t="s">
        <v>19</v>
      </c>
      <c r="HZ67" s="101">
        <f t="shared" si="93"/>
        <v>0</v>
      </c>
      <c r="IA67" s="105" t="s">
        <v>19</v>
      </c>
      <c r="IB67" s="101"/>
      <c r="IC67" s="101"/>
      <c r="ID67" s="101"/>
      <c r="IE67" s="101"/>
      <c r="IF67" s="101"/>
      <c r="IG67" s="101"/>
      <c r="IH67" s="101"/>
      <c r="II67" s="101"/>
      <c r="IJ67" s="106" t="s">
        <v>19</v>
      </c>
      <c r="IK67" s="128">
        <f t="shared" si="94"/>
        <v>35489</v>
      </c>
      <c r="IL67" s="106" t="s">
        <v>19</v>
      </c>
      <c r="IM67" s="100"/>
      <c r="IN67" s="100"/>
      <c r="IO67" s="100"/>
    </row>
    <row r="68" spans="1:249" s="98" customFormat="1" ht="18" thickBot="1" x14ac:dyDescent="0.35">
      <c r="A68" s="45">
        <v>1</v>
      </c>
      <c r="B68" s="92"/>
      <c r="C68" s="50"/>
      <c r="D68" s="93"/>
      <c r="E68" s="94"/>
      <c r="F68" s="93"/>
      <c r="G68" s="94"/>
      <c r="H68" s="91"/>
      <c r="I68" s="91"/>
      <c r="J68" s="13">
        <f t="shared" si="96"/>
        <v>1</v>
      </c>
      <c r="K68" s="13"/>
      <c r="L68" s="95"/>
      <c r="M68" s="15">
        <f t="shared" si="99"/>
        <v>18.350000000000001</v>
      </c>
      <c r="N68" s="142">
        <f t="shared" si="100"/>
        <v>0</v>
      </c>
      <c r="O68" s="15" t="b">
        <f t="shared" si="97"/>
        <v>0</v>
      </c>
      <c r="P68" s="15">
        <f t="shared" si="98"/>
        <v>0</v>
      </c>
      <c r="Q68" s="27"/>
      <c r="R68" s="23"/>
      <c r="S68" s="29"/>
      <c r="T68" s="11"/>
      <c r="U68" s="11">
        <f t="shared" si="101"/>
        <v>0</v>
      </c>
      <c r="V68" s="11">
        <f t="shared" si="102"/>
        <v>0</v>
      </c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FB68" s="100"/>
      <c r="FC68" s="100"/>
      <c r="FD68" s="100"/>
      <c r="FE68" s="115">
        <f t="shared" si="52"/>
        <v>0</v>
      </c>
      <c r="FF68" s="116">
        <v>0</v>
      </c>
      <c r="FG68" s="117">
        <f t="shared" si="53"/>
        <v>0</v>
      </c>
      <c r="FH68" s="117">
        <f t="shared" si="54"/>
        <v>0</v>
      </c>
      <c r="FI68" s="118">
        <f t="shared" si="55"/>
        <v>0</v>
      </c>
      <c r="FJ68" s="119">
        <f t="shared" si="56"/>
        <v>0</v>
      </c>
      <c r="FK68" s="116">
        <f t="shared" si="57"/>
        <v>0</v>
      </c>
      <c r="FL68" s="120">
        <f t="shared" si="58"/>
        <v>0</v>
      </c>
      <c r="FM68" s="121">
        <f t="shared" si="59"/>
        <v>-10</v>
      </c>
      <c r="FN68" s="122">
        <f t="shared" si="60"/>
        <v>-15</v>
      </c>
      <c r="FO68" s="123">
        <f t="shared" si="61"/>
        <v>0</v>
      </c>
      <c r="FP68" s="123">
        <f t="shared" si="62"/>
        <v>0</v>
      </c>
      <c r="FQ68" s="124">
        <f t="shared" si="63"/>
        <v>0</v>
      </c>
      <c r="FR68" s="123">
        <v>11.25</v>
      </c>
      <c r="FS68" s="125">
        <v>15</v>
      </c>
      <c r="FT68" s="125">
        <v>22.5</v>
      </c>
      <c r="FU68" s="104" t="str">
        <f t="shared" si="64"/>
        <v>wrong size</v>
      </c>
      <c r="FV68" s="104" t="str">
        <f t="shared" si="65"/>
        <v>wrong size</v>
      </c>
      <c r="FW68" s="104" t="str">
        <f t="shared" si="66"/>
        <v>wrong size</v>
      </c>
      <c r="FX68" s="126">
        <f t="shared" si="67"/>
        <v>0</v>
      </c>
      <c r="FY68" s="127" t="b">
        <f t="shared" si="68"/>
        <v>0</v>
      </c>
      <c r="FZ68" s="100"/>
      <c r="GA68" s="100"/>
      <c r="GB68" s="100"/>
      <c r="GC68" s="100"/>
      <c r="GD68" s="100"/>
      <c r="GE68" s="100"/>
      <c r="GF68" s="115">
        <f t="shared" si="69"/>
        <v>0</v>
      </c>
      <c r="GG68" s="116">
        <f t="shared" si="70"/>
        <v>0</v>
      </c>
      <c r="GH68" s="117">
        <f t="shared" si="71"/>
        <v>0</v>
      </c>
      <c r="GI68" s="117">
        <f t="shared" si="72"/>
        <v>0</v>
      </c>
      <c r="GJ68" s="118">
        <f t="shared" si="73"/>
        <v>0</v>
      </c>
      <c r="GK68" s="119">
        <f t="shared" si="74"/>
        <v>1</v>
      </c>
      <c r="GL68" s="116">
        <f t="shared" si="75"/>
        <v>0</v>
      </c>
      <c r="GM68" s="120">
        <f t="shared" si="76"/>
        <v>1</v>
      </c>
      <c r="GN68" s="121">
        <f t="shared" si="77"/>
        <v>-6</v>
      </c>
      <c r="GO68" s="121">
        <f t="shared" si="78"/>
        <v>-13</v>
      </c>
      <c r="GP68" s="122">
        <f t="shared" si="79"/>
        <v>-20</v>
      </c>
      <c r="GQ68" s="123">
        <f t="shared" si="80"/>
        <v>1</v>
      </c>
      <c r="GR68" s="123">
        <f t="shared" si="81"/>
        <v>0</v>
      </c>
      <c r="GS68" s="123">
        <f t="shared" si="82"/>
        <v>0</v>
      </c>
      <c r="GT68" s="124">
        <f t="shared" si="83"/>
        <v>0</v>
      </c>
      <c r="GU68" s="103">
        <v>75</v>
      </c>
      <c r="GV68" s="103">
        <v>106</v>
      </c>
      <c r="GW68" s="103">
        <v>144</v>
      </c>
      <c r="GX68" s="103">
        <v>144</v>
      </c>
      <c r="GY68" s="123">
        <f t="shared" si="84"/>
        <v>75</v>
      </c>
      <c r="GZ68" s="125">
        <f t="shared" si="85"/>
        <v>0</v>
      </c>
      <c r="HA68" s="125">
        <f t="shared" si="86"/>
        <v>0</v>
      </c>
      <c r="HB68" s="127">
        <f t="shared" si="87"/>
        <v>0</v>
      </c>
      <c r="HC68" s="126">
        <f t="shared" si="88"/>
        <v>75</v>
      </c>
      <c r="HD68" s="127" t="b">
        <f t="shared" si="89"/>
        <v>0</v>
      </c>
      <c r="HE68" s="100"/>
      <c r="HF68" s="100"/>
      <c r="HG68" s="100"/>
      <c r="HH68" s="100"/>
      <c r="HI68" s="100"/>
      <c r="HJ68" s="100"/>
      <c r="HK68" s="100"/>
      <c r="HL68" s="100"/>
      <c r="HM68" s="105" t="s">
        <v>15</v>
      </c>
      <c r="HN68" s="101"/>
      <c r="HO68" s="105" t="s">
        <v>19</v>
      </c>
      <c r="HP68" s="101">
        <f t="shared" si="90"/>
        <v>1</v>
      </c>
      <c r="HQ68" s="105" t="s">
        <v>19</v>
      </c>
      <c r="HR68" s="101"/>
      <c r="HS68" s="101" t="str">
        <f t="shared" si="95"/>
        <v/>
      </c>
      <c r="HT68" s="101"/>
      <c r="HU68" s="105" t="s">
        <v>19</v>
      </c>
      <c r="HV68" s="101">
        <f t="shared" si="91"/>
        <v>-3</v>
      </c>
      <c r="HW68" s="105" t="s">
        <v>19</v>
      </c>
      <c r="HX68" s="101">
        <f t="shared" si="92"/>
        <v>4</v>
      </c>
      <c r="HY68" s="105" t="s">
        <v>19</v>
      </c>
      <c r="HZ68" s="101">
        <f t="shared" si="93"/>
        <v>0</v>
      </c>
      <c r="IA68" s="105" t="s">
        <v>19</v>
      </c>
      <c r="IB68" s="101"/>
      <c r="IC68" s="101"/>
      <c r="ID68" s="101"/>
      <c r="IE68" s="101"/>
      <c r="IF68" s="101"/>
      <c r="IG68" s="101"/>
      <c r="IH68" s="101"/>
      <c r="II68" s="101"/>
      <c r="IJ68" s="106" t="s">
        <v>19</v>
      </c>
      <c r="IK68" s="128">
        <f t="shared" si="94"/>
        <v>35489</v>
      </c>
      <c r="IL68" s="106" t="s">
        <v>19</v>
      </c>
      <c r="IM68" s="100"/>
      <c r="IN68" s="100"/>
      <c r="IO68" s="100"/>
    </row>
    <row r="69" spans="1:249" s="98" customFormat="1" ht="18" thickBot="1" x14ac:dyDescent="0.35">
      <c r="A69" s="45">
        <v>1</v>
      </c>
      <c r="B69" s="92"/>
      <c r="C69" s="50"/>
      <c r="D69" s="93"/>
      <c r="E69" s="94"/>
      <c r="F69" s="93"/>
      <c r="G69" s="94"/>
      <c r="H69" s="91"/>
      <c r="I69" s="91"/>
      <c r="J69" s="13">
        <f t="shared" si="96"/>
        <v>1</v>
      </c>
      <c r="K69" s="13"/>
      <c r="L69" s="95"/>
      <c r="M69" s="15">
        <f t="shared" si="99"/>
        <v>18.350000000000001</v>
      </c>
      <c r="N69" s="142">
        <f t="shared" si="100"/>
        <v>0</v>
      </c>
      <c r="O69" s="15" t="b">
        <f t="shared" si="97"/>
        <v>0</v>
      </c>
      <c r="P69" s="15">
        <f t="shared" si="98"/>
        <v>0</v>
      </c>
      <c r="Q69" s="27"/>
      <c r="R69" s="23"/>
      <c r="S69" s="29"/>
      <c r="T69" s="11"/>
      <c r="U69" s="11">
        <f t="shared" si="101"/>
        <v>0</v>
      </c>
      <c r="V69" s="11">
        <f t="shared" si="102"/>
        <v>0</v>
      </c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FB69" s="100"/>
      <c r="FC69" s="100"/>
      <c r="FD69" s="100"/>
      <c r="FE69" s="115">
        <f t="shared" si="52"/>
        <v>0</v>
      </c>
      <c r="FF69" s="116">
        <v>0</v>
      </c>
      <c r="FG69" s="117">
        <f t="shared" si="53"/>
        <v>0</v>
      </c>
      <c r="FH69" s="117">
        <f t="shared" si="54"/>
        <v>0</v>
      </c>
      <c r="FI69" s="118">
        <f t="shared" si="55"/>
        <v>0</v>
      </c>
      <c r="FJ69" s="119">
        <f t="shared" si="56"/>
        <v>0</v>
      </c>
      <c r="FK69" s="116">
        <f t="shared" si="57"/>
        <v>0</v>
      </c>
      <c r="FL69" s="120">
        <f t="shared" si="58"/>
        <v>0</v>
      </c>
      <c r="FM69" s="121">
        <f t="shared" si="59"/>
        <v>-10</v>
      </c>
      <c r="FN69" s="122">
        <f t="shared" si="60"/>
        <v>-15</v>
      </c>
      <c r="FO69" s="123">
        <f t="shared" si="61"/>
        <v>0</v>
      </c>
      <c r="FP69" s="123">
        <f t="shared" si="62"/>
        <v>0</v>
      </c>
      <c r="FQ69" s="124">
        <f t="shared" si="63"/>
        <v>0</v>
      </c>
      <c r="FR69" s="123">
        <v>11.25</v>
      </c>
      <c r="FS69" s="125">
        <v>15</v>
      </c>
      <c r="FT69" s="125">
        <v>22.5</v>
      </c>
      <c r="FU69" s="104" t="str">
        <f t="shared" si="64"/>
        <v>wrong size</v>
      </c>
      <c r="FV69" s="104" t="str">
        <f t="shared" si="65"/>
        <v>wrong size</v>
      </c>
      <c r="FW69" s="104" t="str">
        <f t="shared" si="66"/>
        <v>wrong size</v>
      </c>
      <c r="FX69" s="126">
        <f t="shared" si="67"/>
        <v>0</v>
      </c>
      <c r="FY69" s="127" t="b">
        <f t="shared" si="68"/>
        <v>0</v>
      </c>
      <c r="FZ69" s="100"/>
      <c r="GA69" s="100"/>
      <c r="GB69" s="100"/>
      <c r="GC69" s="100"/>
      <c r="GD69" s="100"/>
      <c r="GE69" s="100"/>
      <c r="GF69" s="115">
        <f t="shared" si="69"/>
        <v>0</v>
      </c>
      <c r="GG69" s="116">
        <f t="shared" si="70"/>
        <v>0</v>
      </c>
      <c r="GH69" s="117">
        <f t="shared" si="71"/>
        <v>0</v>
      </c>
      <c r="GI69" s="117">
        <f t="shared" si="72"/>
        <v>0</v>
      </c>
      <c r="GJ69" s="118">
        <f t="shared" si="73"/>
        <v>0</v>
      </c>
      <c r="GK69" s="119">
        <f t="shared" si="74"/>
        <v>1</v>
      </c>
      <c r="GL69" s="116">
        <f t="shared" si="75"/>
        <v>0</v>
      </c>
      <c r="GM69" s="120">
        <f t="shared" si="76"/>
        <v>1</v>
      </c>
      <c r="GN69" s="121">
        <f t="shared" si="77"/>
        <v>-6</v>
      </c>
      <c r="GO69" s="121">
        <f t="shared" si="78"/>
        <v>-13</v>
      </c>
      <c r="GP69" s="122">
        <f t="shared" si="79"/>
        <v>-20</v>
      </c>
      <c r="GQ69" s="123">
        <f t="shared" si="80"/>
        <v>1</v>
      </c>
      <c r="GR69" s="123">
        <f t="shared" si="81"/>
        <v>0</v>
      </c>
      <c r="GS69" s="123">
        <f t="shared" si="82"/>
        <v>0</v>
      </c>
      <c r="GT69" s="124">
        <f t="shared" si="83"/>
        <v>0</v>
      </c>
      <c r="GU69" s="103">
        <v>75</v>
      </c>
      <c r="GV69" s="103">
        <v>106</v>
      </c>
      <c r="GW69" s="103">
        <v>144</v>
      </c>
      <c r="GX69" s="103">
        <v>144</v>
      </c>
      <c r="GY69" s="123">
        <f t="shared" si="84"/>
        <v>75</v>
      </c>
      <c r="GZ69" s="125">
        <f t="shared" si="85"/>
        <v>0</v>
      </c>
      <c r="HA69" s="125">
        <f t="shared" si="86"/>
        <v>0</v>
      </c>
      <c r="HB69" s="127">
        <f t="shared" si="87"/>
        <v>0</v>
      </c>
      <c r="HC69" s="126">
        <f t="shared" si="88"/>
        <v>75</v>
      </c>
      <c r="HD69" s="127" t="b">
        <f t="shared" si="89"/>
        <v>0</v>
      </c>
      <c r="HE69" s="100"/>
      <c r="HF69" s="100"/>
      <c r="HG69" s="100"/>
      <c r="HH69" s="100"/>
      <c r="HI69" s="100"/>
      <c r="HJ69" s="100"/>
      <c r="HK69" s="100"/>
      <c r="HL69" s="100"/>
      <c r="HM69" s="105" t="s">
        <v>15</v>
      </c>
      <c r="HN69" s="101"/>
      <c r="HO69" s="105" t="s">
        <v>19</v>
      </c>
      <c r="HP69" s="101">
        <f t="shared" si="90"/>
        <v>1</v>
      </c>
      <c r="HQ69" s="105" t="s">
        <v>19</v>
      </c>
      <c r="HR69" s="101"/>
      <c r="HS69" s="101" t="str">
        <f t="shared" si="95"/>
        <v/>
      </c>
      <c r="HT69" s="101"/>
      <c r="HU69" s="105" t="s">
        <v>19</v>
      </c>
      <c r="HV69" s="101">
        <f t="shared" si="91"/>
        <v>-3</v>
      </c>
      <c r="HW69" s="105" t="s">
        <v>19</v>
      </c>
      <c r="HX69" s="101">
        <f t="shared" si="92"/>
        <v>4</v>
      </c>
      <c r="HY69" s="105" t="s">
        <v>19</v>
      </c>
      <c r="HZ69" s="101">
        <f t="shared" si="93"/>
        <v>0</v>
      </c>
      <c r="IA69" s="105" t="s">
        <v>19</v>
      </c>
      <c r="IB69" s="101"/>
      <c r="IC69" s="101"/>
      <c r="ID69" s="101"/>
      <c r="IE69" s="101"/>
      <c r="IF69" s="101"/>
      <c r="IG69" s="101"/>
      <c r="IH69" s="101"/>
      <c r="II69" s="101"/>
      <c r="IJ69" s="106" t="s">
        <v>19</v>
      </c>
      <c r="IK69" s="128">
        <f t="shared" si="94"/>
        <v>35489</v>
      </c>
      <c r="IL69" s="106" t="s">
        <v>19</v>
      </c>
      <c r="IM69" s="100"/>
      <c r="IN69" s="100"/>
      <c r="IO69" s="100"/>
    </row>
    <row r="70" spans="1:249" s="98" customFormat="1" ht="18" thickBot="1" x14ac:dyDescent="0.35">
      <c r="A70" s="45">
        <v>1</v>
      </c>
      <c r="B70" s="92"/>
      <c r="C70" s="50"/>
      <c r="D70" s="93"/>
      <c r="E70" s="94"/>
      <c r="F70" s="93"/>
      <c r="G70" s="94"/>
      <c r="H70" s="91"/>
      <c r="I70" s="91"/>
      <c r="J70" s="13">
        <f t="shared" si="96"/>
        <v>1</v>
      </c>
      <c r="K70" s="13"/>
      <c r="L70" s="95"/>
      <c r="M70" s="15">
        <f t="shared" si="99"/>
        <v>18.350000000000001</v>
      </c>
      <c r="N70" s="142">
        <f t="shared" si="100"/>
        <v>0</v>
      </c>
      <c r="O70" s="15" t="b">
        <f t="shared" si="97"/>
        <v>0</v>
      </c>
      <c r="P70" s="15">
        <f t="shared" si="98"/>
        <v>0</v>
      </c>
      <c r="Q70" s="27"/>
      <c r="R70" s="23"/>
      <c r="S70" s="29"/>
      <c r="T70" s="11"/>
      <c r="U70" s="11">
        <f t="shared" si="101"/>
        <v>0</v>
      </c>
      <c r="V70" s="11">
        <f t="shared" si="102"/>
        <v>0</v>
      </c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FB70" s="100"/>
      <c r="FC70" s="100"/>
      <c r="FD70" s="100"/>
      <c r="FE70" s="115">
        <f t="shared" ref="FE70:FE101" si="103">D76</f>
        <v>0</v>
      </c>
      <c r="FF70" s="116">
        <v>0</v>
      </c>
      <c r="FG70" s="117">
        <f t="shared" ref="FG70:FG101" si="104">FE70+FF70</f>
        <v>0</v>
      </c>
      <c r="FH70" s="117">
        <f t="shared" ref="FH70:FH101" si="105">FG70</f>
        <v>0</v>
      </c>
      <c r="FI70" s="118">
        <f t="shared" ref="FI70:FI101" si="106">F76</f>
        <v>0</v>
      </c>
      <c r="FJ70" s="119">
        <f t="shared" ref="FJ70:FJ101" si="107">FI70-FH70</f>
        <v>0</v>
      </c>
      <c r="FK70" s="116">
        <f t="shared" ref="FK70:FK101" si="108">H76</f>
        <v>0</v>
      </c>
      <c r="FL70" s="120">
        <f t="shared" ref="FL70:FL101" si="109">IF(FJ70&lt;7,FJ70,10)</f>
        <v>0</v>
      </c>
      <c r="FM70" s="121">
        <f t="shared" ref="FM70:FM101" si="110">IF(FJ70&gt;15,5,FJ70-10)</f>
        <v>-10</v>
      </c>
      <c r="FN70" s="122">
        <f t="shared" ref="FN70:FN101" si="111">FJ70-15</f>
        <v>-15</v>
      </c>
      <c r="FO70" s="123">
        <f t="shared" ref="FO70:FO101" si="112">IF(FL70&gt;0,FL70,0)</f>
        <v>0</v>
      </c>
      <c r="FP70" s="123">
        <f t="shared" ref="FP70:FP101" si="113">IF(FM70&gt;0,FM70,0)</f>
        <v>0</v>
      </c>
      <c r="FQ70" s="124">
        <f t="shared" ref="FQ70:FQ101" si="114">IF(FN70&gt;0,FN70,0)</f>
        <v>0</v>
      </c>
      <c r="FR70" s="123">
        <v>11.25</v>
      </c>
      <c r="FS70" s="125">
        <v>15</v>
      </c>
      <c r="FT70" s="125">
        <v>22.5</v>
      </c>
      <c r="FU70" s="104" t="str">
        <f t="shared" ref="FU70:FU101" si="115">IF(FK70=20,$FF$2*FO70,IF(FK70=40,$FF$3*FO70,"wrong size"))</f>
        <v>wrong size</v>
      </c>
      <c r="FV70" s="104" t="str">
        <f t="shared" ref="FV70:FV101" si="116">IF(FK70=20,$FG$2*FP70,IF(FK70=40,$FG$3*FP70,"wrong size"))</f>
        <v>wrong size</v>
      </c>
      <c r="FW70" s="104" t="str">
        <f t="shared" ref="FW70:FW101" si="117">IF(FK70=20,$FH$2*FQ70,IF(FK70=40,$FH$3*FQ70,"wrong size"))</f>
        <v>wrong size</v>
      </c>
      <c r="FX70" s="126">
        <f t="shared" ref="FX70:FX101" si="118">SUM(FU70:FW70)</f>
        <v>0</v>
      </c>
      <c r="FY70" s="127" t="b">
        <f t="shared" ref="FY70:FY101" si="119">IF(FK70=40,FX70*2,IF(FK70=20,FX70))</f>
        <v>0</v>
      </c>
      <c r="FZ70" s="100"/>
      <c r="GA70" s="100"/>
      <c r="GB70" s="100"/>
      <c r="GC70" s="100"/>
      <c r="GD70" s="100"/>
      <c r="GE70" s="100"/>
      <c r="GF70" s="115">
        <f t="shared" ref="GF70:GF101" si="120">L76</f>
        <v>0</v>
      </c>
      <c r="GG70" s="116">
        <f t="shared" ref="GG70:GG101" si="121">S76</f>
        <v>0</v>
      </c>
      <c r="GH70" s="117">
        <f t="shared" ref="GH70:GH101" si="122">GF70+GG70</f>
        <v>0</v>
      </c>
      <c r="GI70" s="117">
        <f t="shared" ref="GI70:GI101" si="123">GH70</f>
        <v>0</v>
      </c>
      <c r="GJ70" s="118">
        <f t="shared" ref="GJ70:GJ101" si="124">D76</f>
        <v>0</v>
      </c>
      <c r="GK70" s="119">
        <f t="shared" ref="GK70:GK101" si="125">GJ70-GI70+1</f>
        <v>1</v>
      </c>
      <c r="GL70" s="116">
        <f t="shared" ref="GL70:GL101" si="126">H76</f>
        <v>0</v>
      </c>
      <c r="GM70" s="120">
        <f t="shared" ref="GM70:GM101" si="127">IF(GK70&lt;7,GK70,7)</f>
        <v>1</v>
      </c>
      <c r="GN70" s="121">
        <f t="shared" ref="GN70:GN101" si="128">IF(GK70&gt;14,7,GK70-7)</f>
        <v>-6</v>
      </c>
      <c r="GO70" s="121">
        <f t="shared" ref="GO70:GO101" si="129">IF(GK70&gt;21,7,GK70-14)</f>
        <v>-13</v>
      </c>
      <c r="GP70" s="122">
        <f t="shared" ref="GP70:GP101" si="130">GK70-21</f>
        <v>-20</v>
      </c>
      <c r="GQ70" s="123">
        <f t="shared" ref="GQ70:GQ101" si="131">IF(GM70&gt;0,GM70,0)</f>
        <v>1</v>
      </c>
      <c r="GR70" s="123">
        <f t="shared" ref="GR70:GR101" si="132">IF(GN70&gt;0,GN70,0)</f>
        <v>0</v>
      </c>
      <c r="GS70" s="123">
        <f t="shared" ref="GS70:GS101" si="133">IF(GO70&gt;0,GO70,0)</f>
        <v>0</v>
      </c>
      <c r="GT70" s="124">
        <f t="shared" ref="GT70:GT101" si="134">IF(GP70&gt;0,GP70,0)</f>
        <v>0</v>
      </c>
      <c r="GU70" s="103">
        <v>75</v>
      </c>
      <c r="GV70" s="103">
        <v>106</v>
      </c>
      <c r="GW70" s="103">
        <v>144</v>
      </c>
      <c r="GX70" s="103">
        <v>144</v>
      </c>
      <c r="GY70" s="123">
        <f t="shared" ref="GY70:GY101" si="135">GQ70*GU70</f>
        <v>75</v>
      </c>
      <c r="GZ70" s="125">
        <f t="shared" ref="GZ70:GZ101" si="136">GR70*GV70</f>
        <v>0</v>
      </c>
      <c r="HA70" s="125">
        <f t="shared" ref="HA70:HA101" si="137">GS70*GW70</f>
        <v>0</v>
      </c>
      <c r="HB70" s="127">
        <f t="shared" ref="HB70:HB101" si="138">GT70*GX70</f>
        <v>0</v>
      </c>
      <c r="HC70" s="126">
        <f t="shared" ref="HC70:HC101" si="139">SUM(GY70:HB70)</f>
        <v>75</v>
      </c>
      <c r="HD70" s="127" t="b">
        <f t="shared" ref="HD70:HD101" si="140">IF(GL70=40,HC70*2,IF(GL70=20,HC70))</f>
        <v>0</v>
      </c>
      <c r="HE70" s="100"/>
      <c r="HF70" s="100"/>
      <c r="HG70" s="100"/>
      <c r="HH70" s="100"/>
      <c r="HI70" s="100"/>
      <c r="HJ70" s="100"/>
      <c r="HK70" s="100"/>
      <c r="HL70" s="100"/>
      <c r="HM70" s="105" t="s">
        <v>15</v>
      </c>
      <c r="HN70" s="101"/>
      <c r="HO70" s="105" t="s">
        <v>19</v>
      </c>
      <c r="HP70" s="101">
        <f t="shared" si="90"/>
        <v>1</v>
      </c>
      <c r="HQ70" s="105" t="s">
        <v>19</v>
      </c>
      <c r="HR70" s="101"/>
      <c r="HS70" s="101" t="str">
        <f t="shared" si="95"/>
        <v/>
      </c>
      <c r="HT70" s="101"/>
      <c r="HU70" s="105" t="s">
        <v>19</v>
      </c>
      <c r="HV70" s="101">
        <f t="shared" si="91"/>
        <v>-3</v>
      </c>
      <c r="HW70" s="105" t="s">
        <v>19</v>
      </c>
      <c r="HX70" s="101">
        <f t="shared" si="92"/>
        <v>4</v>
      </c>
      <c r="HY70" s="105" t="s">
        <v>19</v>
      </c>
      <c r="HZ70" s="101">
        <f t="shared" si="93"/>
        <v>0</v>
      </c>
      <c r="IA70" s="105" t="s">
        <v>19</v>
      </c>
      <c r="IB70" s="101"/>
      <c r="IC70" s="101"/>
      <c r="ID70" s="101"/>
      <c r="IE70" s="101"/>
      <c r="IF70" s="101"/>
      <c r="IG70" s="101"/>
      <c r="IH70" s="101"/>
      <c r="II70" s="101"/>
      <c r="IJ70" s="106" t="s">
        <v>19</v>
      </c>
      <c r="IK70" s="128">
        <f t="shared" si="94"/>
        <v>35489</v>
      </c>
      <c r="IL70" s="106" t="s">
        <v>19</v>
      </c>
      <c r="IM70" s="100"/>
      <c r="IN70" s="100"/>
      <c r="IO70" s="100"/>
    </row>
    <row r="71" spans="1:249" s="98" customFormat="1" ht="18" thickBot="1" x14ac:dyDescent="0.35">
      <c r="A71" s="45">
        <v>1</v>
      </c>
      <c r="B71" s="92"/>
      <c r="C71" s="50"/>
      <c r="D71" s="93"/>
      <c r="E71" s="94"/>
      <c r="F71" s="93"/>
      <c r="G71" s="94"/>
      <c r="H71" s="91"/>
      <c r="I71" s="91"/>
      <c r="J71" s="13">
        <f t="shared" si="96"/>
        <v>1</v>
      </c>
      <c r="K71" s="13"/>
      <c r="L71" s="95"/>
      <c r="M71" s="15">
        <f t="shared" si="99"/>
        <v>18.350000000000001</v>
      </c>
      <c r="N71" s="142">
        <f t="shared" si="100"/>
        <v>0</v>
      </c>
      <c r="O71" s="15" t="b">
        <f t="shared" si="97"/>
        <v>0</v>
      </c>
      <c r="P71" s="15">
        <f t="shared" si="98"/>
        <v>0</v>
      </c>
      <c r="Q71" s="27"/>
      <c r="R71" s="23"/>
      <c r="S71" s="29"/>
      <c r="T71" s="11"/>
      <c r="U71" s="11">
        <f t="shared" si="101"/>
        <v>0</v>
      </c>
      <c r="V71" s="11">
        <f t="shared" si="102"/>
        <v>0</v>
      </c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FB71" s="100"/>
      <c r="FC71" s="100"/>
      <c r="FD71" s="100"/>
      <c r="FE71" s="115">
        <f t="shared" si="103"/>
        <v>0</v>
      </c>
      <c r="FF71" s="116">
        <v>0</v>
      </c>
      <c r="FG71" s="117">
        <f t="shared" si="104"/>
        <v>0</v>
      </c>
      <c r="FH71" s="117">
        <f t="shared" si="105"/>
        <v>0</v>
      </c>
      <c r="FI71" s="118">
        <f t="shared" si="106"/>
        <v>0</v>
      </c>
      <c r="FJ71" s="119">
        <f t="shared" si="107"/>
        <v>0</v>
      </c>
      <c r="FK71" s="116">
        <f t="shared" si="108"/>
        <v>0</v>
      </c>
      <c r="FL71" s="120">
        <f t="shared" si="109"/>
        <v>0</v>
      </c>
      <c r="FM71" s="121">
        <f t="shared" si="110"/>
        <v>-10</v>
      </c>
      <c r="FN71" s="122">
        <f t="shared" si="111"/>
        <v>-15</v>
      </c>
      <c r="FO71" s="123">
        <f t="shared" si="112"/>
        <v>0</v>
      </c>
      <c r="FP71" s="123">
        <f t="shared" si="113"/>
        <v>0</v>
      </c>
      <c r="FQ71" s="124">
        <f t="shared" si="114"/>
        <v>0</v>
      </c>
      <c r="FR71" s="123">
        <v>11.25</v>
      </c>
      <c r="FS71" s="125">
        <v>15</v>
      </c>
      <c r="FT71" s="125">
        <v>22.5</v>
      </c>
      <c r="FU71" s="104" t="str">
        <f t="shared" si="115"/>
        <v>wrong size</v>
      </c>
      <c r="FV71" s="104" t="str">
        <f t="shared" si="116"/>
        <v>wrong size</v>
      </c>
      <c r="FW71" s="104" t="str">
        <f t="shared" si="117"/>
        <v>wrong size</v>
      </c>
      <c r="FX71" s="126">
        <f t="shared" si="118"/>
        <v>0</v>
      </c>
      <c r="FY71" s="127" t="b">
        <f t="shared" si="119"/>
        <v>0</v>
      </c>
      <c r="FZ71" s="100"/>
      <c r="GA71" s="100"/>
      <c r="GB71" s="100"/>
      <c r="GC71" s="100"/>
      <c r="GD71" s="100"/>
      <c r="GE71" s="100"/>
      <c r="GF71" s="115">
        <f t="shared" si="120"/>
        <v>0</v>
      </c>
      <c r="GG71" s="116">
        <f t="shared" si="121"/>
        <v>0</v>
      </c>
      <c r="GH71" s="117">
        <f t="shared" si="122"/>
        <v>0</v>
      </c>
      <c r="GI71" s="117">
        <f t="shared" si="123"/>
        <v>0</v>
      </c>
      <c r="GJ71" s="118">
        <f t="shared" si="124"/>
        <v>0</v>
      </c>
      <c r="GK71" s="119">
        <f t="shared" si="125"/>
        <v>1</v>
      </c>
      <c r="GL71" s="116">
        <f t="shared" si="126"/>
        <v>0</v>
      </c>
      <c r="GM71" s="120">
        <f t="shared" si="127"/>
        <v>1</v>
      </c>
      <c r="GN71" s="121">
        <f t="shared" si="128"/>
        <v>-6</v>
      </c>
      <c r="GO71" s="121">
        <f t="shared" si="129"/>
        <v>-13</v>
      </c>
      <c r="GP71" s="122">
        <f t="shared" si="130"/>
        <v>-20</v>
      </c>
      <c r="GQ71" s="123">
        <f t="shared" si="131"/>
        <v>1</v>
      </c>
      <c r="GR71" s="123">
        <f t="shared" si="132"/>
        <v>0</v>
      </c>
      <c r="GS71" s="123">
        <f t="shared" si="133"/>
        <v>0</v>
      </c>
      <c r="GT71" s="124">
        <f t="shared" si="134"/>
        <v>0</v>
      </c>
      <c r="GU71" s="103">
        <v>75</v>
      </c>
      <c r="GV71" s="103">
        <v>106</v>
      </c>
      <c r="GW71" s="103">
        <v>144</v>
      </c>
      <c r="GX71" s="103">
        <v>144</v>
      </c>
      <c r="GY71" s="123">
        <f t="shared" si="135"/>
        <v>75</v>
      </c>
      <c r="GZ71" s="125">
        <f t="shared" si="136"/>
        <v>0</v>
      </c>
      <c r="HA71" s="125">
        <f t="shared" si="137"/>
        <v>0</v>
      </c>
      <c r="HB71" s="127">
        <f t="shared" si="138"/>
        <v>0</v>
      </c>
      <c r="HC71" s="126">
        <f t="shared" si="139"/>
        <v>75</v>
      </c>
      <c r="HD71" s="127" t="b">
        <f t="shared" si="140"/>
        <v>0</v>
      </c>
      <c r="HE71" s="100"/>
      <c r="HF71" s="100"/>
      <c r="HG71" s="100"/>
      <c r="HH71" s="100"/>
      <c r="HI71" s="100"/>
      <c r="HJ71" s="100"/>
      <c r="HK71" s="100"/>
      <c r="HL71" s="100"/>
      <c r="HM71" s="105" t="s">
        <v>15</v>
      </c>
      <c r="HN71" s="101"/>
      <c r="HO71" s="105" t="s">
        <v>19</v>
      </c>
      <c r="HP71" s="101">
        <f t="shared" ref="HP71:HP102" si="141">IF(HS71="D",0,1)</f>
        <v>1</v>
      </c>
      <c r="HQ71" s="105" t="s">
        <v>19</v>
      </c>
      <c r="HR71" s="101"/>
      <c r="HS71" s="101" t="str">
        <f t="shared" si="95"/>
        <v/>
      </c>
      <c r="HT71" s="101"/>
      <c r="HU71" s="105" t="s">
        <v>19</v>
      </c>
      <c r="HV71" s="101">
        <f t="shared" ref="HV71:HV102" si="142">(+F76-D76-1)*3</f>
        <v>-3</v>
      </c>
      <c r="HW71" s="105" t="s">
        <v>19</v>
      </c>
      <c r="HX71" s="101">
        <f t="shared" ref="HX71:HX102" si="143">IF(E76&lt;TIME(7,0,0),4,IF(AND(E76&gt;=TIME(7,0,0),+E76&lt;TIME(15,0,0)),3,IF(AND(E76&gt;=TIME(15,0,0),+E76&lt;TIME(23,0,0)),2,1)))</f>
        <v>4</v>
      </c>
      <c r="HY71" s="105" t="s">
        <v>19</v>
      </c>
      <c r="HZ71" s="101">
        <f t="shared" ref="HZ71:HZ102" si="144">IF(G76&lt;=TIME(7,0,0),0,IF(AND(G76&gt;TIME(7,0,0),+G76&lt;=TIME(15,0,0)),1,IF(AND(G76&gt;TIME(15,0,0),+G76&lt;=TIME(23,0,0)),2,3)))</f>
        <v>0</v>
      </c>
      <c r="IA71" s="105" t="s">
        <v>19</v>
      </c>
      <c r="IB71" s="101"/>
      <c r="IC71" s="101"/>
      <c r="ID71" s="101"/>
      <c r="IE71" s="101"/>
      <c r="IF71" s="101"/>
      <c r="IG71" s="101"/>
      <c r="IH71" s="101"/>
      <c r="II71" s="101"/>
      <c r="IJ71" s="106" t="s">
        <v>19</v>
      </c>
      <c r="IK71" s="128">
        <f t="shared" ref="IK71:IK102" si="145">DATE(97,2,28)</f>
        <v>35489</v>
      </c>
      <c r="IL71" s="106" t="s">
        <v>19</v>
      </c>
      <c r="IM71" s="100"/>
      <c r="IN71" s="100"/>
      <c r="IO71" s="100"/>
    </row>
    <row r="72" spans="1:249" s="98" customFormat="1" ht="18" thickBot="1" x14ac:dyDescent="0.35">
      <c r="A72" s="45">
        <v>1</v>
      </c>
      <c r="B72" s="92"/>
      <c r="C72" s="50"/>
      <c r="D72" s="93"/>
      <c r="E72" s="94"/>
      <c r="F72" s="93"/>
      <c r="G72" s="94"/>
      <c r="H72" s="91"/>
      <c r="I72" s="91"/>
      <c r="J72" s="13">
        <f t="shared" si="96"/>
        <v>1</v>
      </c>
      <c r="K72" s="13"/>
      <c r="L72" s="95"/>
      <c r="M72" s="15">
        <f t="shared" si="99"/>
        <v>18.350000000000001</v>
      </c>
      <c r="N72" s="142">
        <f t="shared" si="100"/>
        <v>0</v>
      </c>
      <c r="O72" s="15" t="b">
        <f t="shared" si="97"/>
        <v>0</v>
      </c>
      <c r="P72" s="15">
        <f t="shared" si="98"/>
        <v>0</v>
      </c>
      <c r="Q72" s="27"/>
      <c r="R72" s="23"/>
      <c r="S72" s="29"/>
      <c r="T72" s="11"/>
      <c r="U72" s="11">
        <f t="shared" si="101"/>
        <v>0</v>
      </c>
      <c r="V72" s="11">
        <f t="shared" si="102"/>
        <v>0</v>
      </c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FB72" s="100"/>
      <c r="FC72" s="100"/>
      <c r="FD72" s="100"/>
      <c r="FE72" s="115">
        <f t="shared" si="103"/>
        <v>0</v>
      </c>
      <c r="FF72" s="116">
        <v>0</v>
      </c>
      <c r="FG72" s="117">
        <f t="shared" si="104"/>
        <v>0</v>
      </c>
      <c r="FH72" s="117">
        <f t="shared" si="105"/>
        <v>0</v>
      </c>
      <c r="FI72" s="118">
        <f t="shared" si="106"/>
        <v>0</v>
      </c>
      <c r="FJ72" s="119">
        <f t="shared" si="107"/>
        <v>0</v>
      </c>
      <c r="FK72" s="116">
        <f t="shared" si="108"/>
        <v>0</v>
      </c>
      <c r="FL72" s="120">
        <f t="shared" si="109"/>
        <v>0</v>
      </c>
      <c r="FM72" s="121">
        <f t="shared" si="110"/>
        <v>-10</v>
      </c>
      <c r="FN72" s="122">
        <f t="shared" si="111"/>
        <v>-15</v>
      </c>
      <c r="FO72" s="123">
        <f t="shared" si="112"/>
        <v>0</v>
      </c>
      <c r="FP72" s="123">
        <f t="shared" si="113"/>
        <v>0</v>
      </c>
      <c r="FQ72" s="124">
        <f t="shared" si="114"/>
        <v>0</v>
      </c>
      <c r="FR72" s="123">
        <v>11.25</v>
      </c>
      <c r="FS72" s="125">
        <v>15</v>
      </c>
      <c r="FT72" s="125">
        <v>22.5</v>
      </c>
      <c r="FU72" s="104" t="str">
        <f t="shared" si="115"/>
        <v>wrong size</v>
      </c>
      <c r="FV72" s="104" t="str">
        <f t="shared" si="116"/>
        <v>wrong size</v>
      </c>
      <c r="FW72" s="104" t="str">
        <f t="shared" si="117"/>
        <v>wrong size</v>
      </c>
      <c r="FX72" s="126">
        <f t="shared" si="118"/>
        <v>0</v>
      </c>
      <c r="FY72" s="127" t="b">
        <f t="shared" si="119"/>
        <v>0</v>
      </c>
      <c r="FZ72" s="100"/>
      <c r="GA72" s="100"/>
      <c r="GB72" s="100"/>
      <c r="GC72" s="100"/>
      <c r="GD72" s="100"/>
      <c r="GE72" s="100"/>
      <c r="GF72" s="115">
        <f t="shared" si="120"/>
        <v>0</v>
      </c>
      <c r="GG72" s="116">
        <f t="shared" si="121"/>
        <v>0</v>
      </c>
      <c r="GH72" s="117">
        <f t="shared" si="122"/>
        <v>0</v>
      </c>
      <c r="GI72" s="117">
        <f t="shared" si="123"/>
        <v>0</v>
      </c>
      <c r="GJ72" s="118">
        <f t="shared" si="124"/>
        <v>0</v>
      </c>
      <c r="GK72" s="119">
        <f t="shared" si="125"/>
        <v>1</v>
      </c>
      <c r="GL72" s="116">
        <f t="shared" si="126"/>
        <v>0</v>
      </c>
      <c r="GM72" s="120">
        <f t="shared" si="127"/>
        <v>1</v>
      </c>
      <c r="GN72" s="121">
        <f t="shared" si="128"/>
        <v>-6</v>
      </c>
      <c r="GO72" s="121">
        <f t="shared" si="129"/>
        <v>-13</v>
      </c>
      <c r="GP72" s="122">
        <f t="shared" si="130"/>
        <v>-20</v>
      </c>
      <c r="GQ72" s="123">
        <f t="shared" si="131"/>
        <v>1</v>
      </c>
      <c r="GR72" s="123">
        <f t="shared" si="132"/>
        <v>0</v>
      </c>
      <c r="GS72" s="123">
        <f t="shared" si="133"/>
        <v>0</v>
      </c>
      <c r="GT72" s="124">
        <f t="shared" si="134"/>
        <v>0</v>
      </c>
      <c r="GU72" s="103">
        <v>75</v>
      </c>
      <c r="GV72" s="103">
        <v>106</v>
      </c>
      <c r="GW72" s="103">
        <v>144</v>
      </c>
      <c r="GX72" s="103">
        <v>144</v>
      </c>
      <c r="GY72" s="123">
        <f t="shared" si="135"/>
        <v>75</v>
      </c>
      <c r="GZ72" s="125">
        <f t="shared" si="136"/>
        <v>0</v>
      </c>
      <c r="HA72" s="125">
        <f t="shared" si="137"/>
        <v>0</v>
      </c>
      <c r="HB72" s="127">
        <f t="shared" si="138"/>
        <v>0</v>
      </c>
      <c r="HC72" s="126">
        <f t="shared" si="139"/>
        <v>75</v>
      </c>
      <c r="HD72" s="127" t="b">
        <f t="shared" si="140"/>
        <v>0</v>
      </c>
      <c r="HE72" s="100"/>
      <c r="HF72" s="100"/>
      <c r="HG72" s="100"/>
      <c r="HH72" s="100"/>
      <c r="HI72" s="100"/>
      <c r="HJ72" s="100"/>
      <c r="HK72" s="100"/>
      <c r="HL72" s="100"/>
      <c r="HM72" s="105" t="s">
        <v>15</v>
      </c>
      <c r="HN72" s="101"/>
      <c r="HO72" s="105" t="s">
        <v>19</v>
      </c>
      <c r="HP72" s="101">
        <f t="shared" si="141"/>
        <v>1</v>
      </c>
      <c r="HQ72" s="105" t="s">
        <v>19</v>
      </c>
      <c r="HR72" s="101"/>
      <c r="HS72" s="101" t="str">
        <f t="shared" si="95"/>
        <v/>
      </c>
      <c r="HT72" s="101"/>
      <c r="HU72" s="105" t="s">
        <v>19</v>
      </c>
      <c r="HV72" s="101">
        <f t="shared" si="142"/>
        <v>-3</v>
      </c>
      <c r="HW72" s="105" t="s">
        <v>19</v>
      </c>
      <c r="HX72" s="101">
        <f t="shared" si="143"/>
        <v>4</v>
      </c>
      <c r="HY72" s="105" t="s">
        <v>19</v>
      </c>
      <c r="HZ72" s="101">
        <f t="shared" si="144"/>
        <v>0</v>
      </c>
      <c r="IA72" s="105" t="s">
        <v>19</v>
      </c>
      <c r="IB72" s="101"/>
      <c r="IC72" s="101"/>
      <c r="ID72" s="101"/>
      <c r="IE72" s="101"/>
      <c r="IF72" s="101"/>
      <c r="IG72" s="101"/>
      <c r="IH72" s="101"/>
      <c r="II72" s="101"/>
      <c r="IJ72" s="106" t="s">
        <v>19</v>
      </c>
      <c r="IK72" s="128">
        <f t="shared" si="145"/>
        <v>35489</v>
      </c>
      <c r="IL72" s="106" t="s">
        <v>19</v>
      </c>
      <c r="IM72" s="100"/>
      <c r="IN72" s="100"/>
      <c r="IO72" s="100"/>
    </row>
    <row r="73" spans="1:249" s="98" customFormat="1" ht="18" thickBot="1" x14ac:dyDescent="0.35">
      <c r="A73" s="45">
        <v>1</v>
      </c>
      <c r="B73" s="92"/>
      <c r="C73" s="50"/>
      <c r="D73" s="93"/>
      <c r="E73" s="94"/>
      <c r="F73" s="93"/>
      <c r="G73" s="94"/>
      <c r="H73" s="91"/>
      <c r="I73" s="91"/>
      <c r="J73" s="13">
        <f t="shared" si="96"/>
        <v>1</v>
      </c>
      <c r="K73" s="13"/>
      <c r="L73" s="95"/>
      <c r="M73" s="15">
        <f t="shared" si="99"/>
        <v>18.350000000000001</v>
      </c>
      <c r="N73" s="142">
        <f t="shared" si="100"/>
        <v>0</v>
      </c>
      <c r="O73" s="15" t="b">
        <f t="shared" si="97"/>
        <v>0</v>
      </c>
      <c r="P73" s="15">
        <f t="shared" si="98"/>
        <v>0</v>
      </c>
      <c r="Q73" s="27"/>
      <c r="R73" s="23"/>
      <c r="S73" s="29"/>
      <c r="T73" s="11"/>
      <c r="U73" s="11">
        <f t="shared" si="101"/>
        <v>0</v>
      </c>
      <c r="V73" s="11">
        <f t="shared" si="102"/>
        <v>0</v>
      </c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FB73" s="100"/>
      <c r="FC73" s="100"/>
      <c r="FD73" s="100"/>
      <c r="FE73" s="115">
        <f t="shared" si="103"/>
        <v>0</v>
      </c>
      <c r="FF73" s="116">
        <v>0</v>
      </c>
      <c r="FG73" s="117">
        <f t="shared" si="104"/>
        <v>0</v>
      </c>
      <c r="FH73" s="117">
        <f t="shared" si="105"/>
        <v>0</v>
      </c>
      <c r="FI73" s="118">
        <f t="shared" si="106"/>
        <v>0</v>
      </c>
      <c r="FJ73" s="119">
        <f t="shared" si="107"/>
        <v>0</v>
      </c>
      <c r="FK73" s="116">
        <f t="shared" si="108"/>
        <v>0</v>
      </c>
      <c r="FL73" s="120">
        <f t="shared" si="109"/>
        <v>0</v>
      </c>
      <c r="FM73" s="121">
        <f t="shared" si="110"/>
        <v>-10</v>
      </c>
      <c r="FN73" s="122">
        <f t="shared" si="111"/>
        <v>-15</v>
      </c>
      <c r="FO73" s="123">
        <f t="shared" si="112"/>
        <v>0</v>
      </c>
      <c r="FP73" s="123">
        <f t="shared" si="113"/>
        <v>0</v>
      </c>
      <c r="FQ73" s="124">
        <f t="shared" si="114"/>
        <v>0</v>
      </c>
      <c r="FR73" s="123">
        <v>11.25</v>
      </c>
      <c r="FS73" s="125">
        <v>15</v>
      </c>
      <c r="FT73" s="125">
        <v>22.5</v>
      </c>
      <c r="FU73" s="104" t="str">
        <f t="shared" si="115"/>
        <v>wrong size</v>
      </c>
      <c r="FV73" s="104" t="str">
        <f t="shared" si="116"/>
        <v>wrong size</v>
      </c>
      <c r="FW73" s="104" t="str">
        <f t="shared" si="117"/>
        <v>wrong size</v>
      </c>
      <c r="FX73" s="126">
        <f t="shared" si="118"/>
        <v>0</v>
      </c>
      <c r="FY73" s="127" t="b">
        <f t="shared" si="119"/>
        <v>0</v>
      </c>
      <c r="FZ73" s="100"/>
      <c r="GA73" s="100"/>
      <c r="GB73" s="100"/>
      <c r="GC73" s="100"/>
      <c r="GD73" s="100"/>
      <c r="GE73" s="100"/>
      <c r="GF73" s="115">
        <f t="shared" si="120"/>
        <v>0</v>
      </c>
      <c r="GG73" s="116">
        <f t="shared" si="121"/>
        <v>0</v>
      </c>
      <c r="GH73" s="117">
        <f t="shared" si="122"/>
        <v>0</v>
      </c>
      <c r="GI73" s="117">
        <f t="shared" si="123"/>
        <v>0</v>
      </c>
      <c r="GJ73" s="118">
        <f t="shared" si="124"/>
        <v>0</v>
      </c>
      <c r="GK73" s="119">
        <f t="shared" si="125"/>
        <v>1</v>
      </c>
      <c r="GL73" s="116">
        <f t="shared" si="126"/>
        <v>0</v>
      </c>
      <c r="GM73" s="120">
        <f t="shared" si="127"/>
        <v>1</v>
      </c>
      <c r="GN73" s="121">
        <f t="shared" si="128"/>
        <v>-6</v>
      </c>
      <c r="GO73" s="121">
        <f t="shared" si="129"/>
        <v>-13</v>
      </c>
      <c r="GP73" s="122">
        <f t="shared" si="130"/>
        <v>-20</v>
      </c>
      <c r="GQ73" s="123">
        <f t="shared" si="131"/>
        <v>1</v>
      </c>
      <c r="GR73" s="123">
        <f t="shared" si="132"/>
        <v>0</v>
      </c>
      <c r="GS73" s="123">
        <f t="shared" si="133"/>
        <v>0</v>
      </c>
      <c r="GT73" s="124">
        <f t="shared" si="134"/>
        <v>0</v>
      </c>
      <c r="GU73" s="103">
        <v>75</v>
      </c>
      <c r="GV73" s="103">
        <v>106</v>
      </c>
      <c r="GW73" s="103">
        <v>144</v>
      </c>
      <c r="GX73" s="103">
        <v>144</v>
      </c>
      <c r="GY73" s="123">
        <f t="shared" si="135"/>
        <v>75</v>
      </c>
      <c r="GZ73" s="125">
        <f t="shared" si="136"/>
        <v>0</v>
      </c>
      <c r="HA73" s="125">
        <f t="shared" si="137"/>
        <v>0</v>
      </c>
      <c r="HB73" s="127">
        <f t="shared" si="138"/>
        <v>0</v>
      </c>
      <c r="HC73" s="126">
        <f t="shared" si="139"/>
        <v>75</v>
      </c>
      <c r="HD73" s="127" t="b">
        <f t="shared" si="140"/>
        <v>0</v>
      </c>
      <c r="HE73" s="100"/>
      <c r="HF73" s="100"/>
      <c r="HG73" s="100"/>
      <c r="HH73" s="100"/>
      <c r="HI73" s="100"/>
      <c r="HJ73" s="100"/>
      <c r="HK73" s="100"/>
      <c r="HL73" s="100"/>
      <c r="HM73" s="105" t="s">
        <v>15</v>
      </c>
      <c r="HN73" s="101"/>
      <c r="HO73" s="105" t="s">
        <v>19</v>
      </c>
      <c r="HP73" s="101">
        <f t="shared" si="141"/>
        <v>1</v>
      </c>
      <c r="HQ73" s="105" t="s">
        <v>19</v>
      </c>
      <c r="HR73" s="101"/>
      <c r="HS73" s="101" t="str">
        <f t="shared" si="95"/>
        <v/>
      </c>
      <c r="HT73" s="101"/>
      <c r="HU73" s="105" t="s">
        <v>19</v>
      </c>
      <c r="HV73" s="101">
        <f t="shared" si="142"/>
        <v>-3</v>
      </c>
      <c r="HW73" s="105" t="s">
        <v>19</v>
      </c>
      <c r="HX73" s="101">
        <f t="shared" si="143"/>
        <v>4</v>
      </c>
      <c r="HY73" s="105" t="s">
        <v>19</v>
      </c>
      <c r="HZ73" s="101">
        <f t="shared" si="144"/>
        <v>0</v>
      </c>
      <c r="IA73" s="105" t="s">
        <v>19</v>
      </c>
      <c r="IB73" s="101"/>
      <c r="IC73" s="101"/>
      <c r="ID73" s="101"/>
      <c r="IE73" s="101"/>
      <c r="IF73" s="101"/>
      <c r="IG73" s="101"/>
      <c r="IH73" s="101"/>
      <c r="II73" s="101"/>
      <c r="IJ73" s="106" t="s">
        <v>19</v>
      </c>
      <c r="IK73" s="128">
        <f t="shared" si="145"/>
        <v>35489</v>
      </c>
      <c r="IL73" s="106" t="s">
        <v>19</v>
      </c>
      <c r="IM73" s="100"/>
      <c r="IN73" s="100"/>
      <c r="IO73" s="100"/>
    </row>
    <row r="74" spans="1:249" s="98" customFormat="1" ht="18" thickBot="1" x14ac:dyDescent="0.35">
      <c r="A74" s="45">
        <v>1</v>
      </c>
      <c r="B74" s="92"/>
      <c r="C74" s="50"/>
      <c r="D74" s="93"/>
      <c r="E74" s="94"/>
      <c r="F74" s="93"/>
      <c r="G74" s="94"/>
      <c r="H74" s="91"/>
      <c r="I74" s="91"/>
      <c r="J74" s="13">
        <f t="shared" si="96"/>
        <v>1</v>
      </c>
      <c r="K74" s="13"/>
      <c r="L74" s="95"/>
      <c r="M74" s="15">
        <f t="shared" si="99"/>
        <v>18.350000000000001</v>
      </c>
      <c r="N74" s="142">
        <f t="shared" si="100"/>
        <v>0</v>
      </c>
      <c r="O74" s="15" t="b">
        <f t="shared" si="97"/>
        <v>0</v>
      </c>
      <c r="P74" s="15">
        <f t="shared" si="98"/>
        <v>0</v>
      </c>
      <c r="Q74" s="27"/>
      <c r="R74" s="23"/>
      <c r="S74" s="29"/>
      <c r="T74" s="11"/>
      <c r="U74" s="11">
        <f t="shared" si="101"/>
        <v>0</v>
      </c>
      <c r="V74" s="11">
        <f t="shared" si="102"/>
        <v>0</v>
      </c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FB74" s="100"/>
      <c r="FC74" s="100"/>
      <c r="FD74" s="100"/>
      <c r="FE74" s="115">
        <f t="shared" si="103"/>
        <v>0</v>
      </c>
      <c r="FF74" s="116">
        <v>0</v>
      </c>
      <c r="FG74" s="117">
        <f t="shared" si="104"/>
        <v>0</v>
      </c>
      <c r="FH74" s="117">
        <f t="shared" si="105"/>
        <v>0</v>
      </c>
      <c r="FI74" s="118">
        <f t="shared" si="106"/>
        <v>0</v>
      </c>
      <c r="FJ74" s="119">
        <f t="shared" si="107"/>
        <v>0</v>
      </c>
      <c r="FK74" s="116">
        <f t="shared" si="108"/>
        <v>0</v>
      </c>
      <c r="FL74" s="120">
        <f t="shared" si="109"/>
        <v>0</v>
      </c>
      <c r="FM74" s="121">
        <f t="shared" si="110"/>
        <v>-10</v>
      </c>
      <c r="FN74" s="122">
        <f t="shared" si="111"/>
        <v>-15</v>
      </c>
      <c r="FO74" s="123">
        <f t="shared" si="112"/>
        <v>0</v>
      </c>
      <c r="FP74" s="123">
        <f t="shared" si="113"/>
        <v>0</v>
      </c>
      <c r="FQ74" s="124">
        <f t="shared" si="114"/>
        <v>0</v>
      </c>
      <c r="FR74" s="123">
        <v>11.25</v>
      </c>
      <c r="FS74" s="125">
        <v>15</v>
      </c>
      <c r="FT74" s="125">
        <v>22.5</v>
      </c>
      <c r="FU74" s="104" t="str">
        <f t="shared" si="115"/>
        <v>wrong size</v>
      </c>
      <c r="FV74" s="104" t="str">
        <f t="shared" si="116"/>
        <v>wrong size</v>
      </c>
      <c r="FW74" s="104" t="str">
        <f t="shared" si="117"/>
        <v>wrong size</v>
      </c>
      <c r="FX74" s="126">
        <f t="shared" si="118"/>
        <v>0</v>
      </c>
      <c r="FY74" s="127" t="b">
        <f t="shared" si="119"/>
        <v>0</v>
      </c>
      <c r="FZ74" s="100"/>
      <c r="GA74" s="100"/>
      <c r="GB74" s="100"/>
      <c r="GC74" s="100"/>
      <c r="GD74" s="100"/>
      <c r="GE74" s="100"/>
      <c r="GF74" s="115">
        <f t="shared" si="120"/>
        <v>0</v>
      </c>
      <c r="GG74" s="116">
        <f t="shared" si="121"/>
        <v>0</v>
      </c>
      <c r="GH74" s="117">
        <f t="shared" si="122"/>
        <v>0</v>
      </c>
      <c r="GI74" s="117">
        <f t="shared" si="123"/>
        <v>0</v>
      </c>
      <c r="GJ74" s="118">
        <f t="shared" si="124"/>
        <v>0</v>
      </c>
      <c r="GK74" s="119">
        <f t="shared" si="125"/>
        <v>1</v>
      </c>
      <c r="GL74" s="116">
        <f t="shared" si="126"/>
        <v>0</v>
      </c>
      <c r="GM74" s="120">
        <f t="shared" si="127"/>
        <v>1</v>
      </c>
      <c r="GN74" s="121">
        <f t="shared" si="128"/>
        <v>-6</v>
      </c>
      <c r="GO74" s="121">
        <f t="shared" si="129"/>
        <v>-13</v>
      </c>
      <c r="GP74" s="122">
        <f t="shared" si="130"/>
        <v>-20</v>
      </c>
      <c r="GQ74" s="123">
        <f t="shared" si="131"/>
        <v>1</v>
      </c>
      <c r="GR74" s="123">
        <f t="shared" si="132"/>
        <v>0</v>
      </c>
      <c r="GS74" s="123">
        <f t="shared" si="133"/>
        <v>0</v>
      </c>
      <c r="GT74" s="124">
        <f t="shared" si="134"/>
        <v>0</v>
      </c>
      <c r="GU74" s="103">
        <v>75</v>
      </c>
      <c r="GV74" s="103">
        <v>106</v>
      </c>
      <c r="GW74" s="103">
        <v>144</v>
      </c>
      <c r="GX74" s="103">
        <v>144</v>
      </c>
      <c r="GY74" s="123">
        <f t="shared" si="135"/>
        <v>75</v>
      </c>
      <c r="GZ74" s="125">
        <f t="shared" si="136"/>
        <v>0</v>
      </c>
      <c r="HA74" s="125">
        <f t="shared" si="137"/>
        <v>0</v>
      </c>
      <c r="HB74" s="127">
        <f t="shared" si="138"/>
        <v>0</v>
      </c>
      <c r="HC74" s="126">
        <f t="shared" si="139"/>
        <v>75</v>
      </c>
      <c r="HD74" s="127" t="b">
        <f t="shared" si="140"/>
        <v>0</v>
      </c>
      <c r="HE74" s="100"/>
      <c r="HF74" s="100"/>
      <c r="HG74" s="100"/>
      <c r="HH74" s="100"/>
      <c r="HI74" s="100"/>
      <c r="HJ74" s="100"/>
      <c r="HK74" s="100"/>
      <c r="HL74" s="100"/>
      <c r="HM74" s="105" t="s">
        <v>15</v>
      </c>
      <c r="HN74" s="101"/>
      <c r="HO74" s="105" t="s">
        <v>19</v>
      </c>
      <c r="HP74" s="101">
        <f t="shared" si="141"/>
        <v>1</v>
      </c>
      <c r="HQ74" s="105" t="s">
        <v>19</v>
      </c>
      <c r="HR74" s="101"/>
      <c r="HS74" s="101" t="str">
        <f t="shared" ref="HS74:HS105" si="146">T(D74:D74)</f>
        <v/>
      </c>
      <c r="HT74" s="101"/>
      <c r="HU74" s="105" t="s">
        <v>19</v>
      </c>
      <c r="HV74" s="101">
        <f t="shared" si="142"/>
        <v>-3</v>
      </c>
      <c r="HW74" s="105" t="s">
        <v>19</v>
      </c>
      <c r="HX74" s="101">
        <f t="shared" si="143"/>
        <v>4</v>
      </c>
      <c r="HY74" s="105" t="s">
        <v>19</v>
      </c>
      <c r="HZ74" s="101">
        <f t="shared" si="144"/>
        <v>0</v>
      </c>
      <c r="IA74" s="105" t="s">
        <v>19</v>
      </c>
      <c r="IB74" s="101"/>
      <c r="IC74" s="101"/>
      <c r="ID74" s="101"/>
      <c r="IE74" s="101"/>
      <c r="IF74" s="101"/>
      <c r="IG74" s="101"/>
      <c r="IH74" s="101"/>
      <c r="II74" s="101"/>
      <c r="IJ74" s="106" t="s">
        <v>19</v>
      </c>
      <c r="IK74" s="128">
        <f t="shared" si="145"/>
        <v>35489</v>
      </c>
      <c r="IL74" s="106" t="s">
        <v>19</v>
      </c>
      <c r="IM74" s="100"/>
      <c r="IN74" s="100"/>
      <c r="IO74" s="100"/>
    </row>
    <row r="75" spans="1:249" s="98" customFormat="1" ht="18" thickBot="1" x14ac:dyDescent="0.35">
      <c r="A75" s="45">
        <v>1</v>
      </c>
      <c r="B75" s="92"/>
      <c r="C75" s="50"/>
      <c r="D75" s="93"/>
      <c r="E75" s="94"/>
      <c r="F75" s="93"/>
      <c r="G75" s="94"/>
      <c r="H75" s="91"/>
      <c r="I75" s="91"/>
      <c r="J75" s="13">
        <f t="shared" si="96"/>
        <v>1</v>
      </c>
      <c r="K75" s="13"/>
      <c r="L75" s="95"/>
      <c r="M75" s="15">
        <f t="shared" si="99"/>
        <v>18.350000000000001</v>
      </c>
      <c r="N75" s="142">
        <f t="shared" si="100"/>
        <v>0</v>
      </c>
      <c r="O75" s="15" t="b">
        <f t="shared" si="97"/>
        <v>0</v>
      </c>
      <c r="P75" s="15">
        <f t="shared" si="98"/>
        <v>0</v>
      </c>
      <c r="Q75" s="27"/>
      <c r="R75" s="23"/>
      <c r="S75" s="29"/>
      <c r="T75" s="11"/>
      <c r="U75" s="11">
        <f t="shared" si="101"/>
        <v>0</v>
      </c>
      <c r="V75" s="11">
        <f t="shared" si="102"/>
        <v>0</v>
      </c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FB75" s="100"/>
      <c r="FC75" s="100"/>
      <c r="FD75" s="100"/>
      <c r="FE75" s="115">
        <f t="shared" si="103"/>
        <v>0</v>
      </c>
      <c r="FF75" s="116">
        <v>0</v>
      </c>
      <c r="FG75" s="117">
        <f t="shared" si="104"/>
        <v>0</v>
      </c>
      <c r="FH75" s="117">
        <f t="shared" si="105"/>
        <v>0</v>
      </c>
      <c r="FI75" s="118">
        <f t="shared" si="106"/>
        <v>0</v>
      </c>
      <c r="FJ75" s="119">
        <f t="shared" si="107"/>
        <v>0</v>
      </c>
      <c r="FK75" s="116">
        <f t="shared" si="108"/>
        <v>0</v>
      </c>
      <c r="FL75" s="120">
        <f t="shared" si="109"/>
        <v>0</v>
      </c>
      <c r="FM75" s="121">
        <f t="shared" si="110"/>
        <v>-10</v>
      </c>
      <c r="FN75" s="122">
        <f t="shared" si="111"/>
        <v>-15</v>
      </c>
      <c r="FO75" s="123">
        <f t="shared" si="112"/>
        <v>0</v>
      </c>
      <c r="FP75" s="123">
        <f t="shared" si="113"/>
        <v>0</v>
      </c>
      <c r="FQ75" s="124">
        <f t="shared" si="114"/>
        <v>0</v>
      </c>
      <c r="FR75" s="123">
        <v>11.25</v>
      </c>
      <c r="FS75" s="125">
        <v>15</v>
      </c>
      <c r="FT75" s="125">
        <v>22.5</v>
      </c>
      <c r="FU75" s="104" t="str">
        <f t="shared" si="115"/>
        <v>wrong size</v>
      </c>
      <c r="FV75" s="104" t="str">
        <f t="shared" si="116"/>
        <v>wrong size</v>
      </c>
      <c r="FW75" s="104" t="str">
        <f t="shared" si="117"/>
        <v>wrong size</v>
      </c>
      <c r="FX75" s="126">
        <f t="shared" si="118"/>
        <v>0</v>
      </c>
      <c r="FY75" s="127" t="b">
        <f t="shared" si="119"/>
        <v>0</v>
      </c>
      <c r="FZ75" s="100"/>
      <c r="GA75" s="100"/>
      <c r="GB75" s="100"/>
      <c r="GC75" s="100"/>
      <c r="GD75" s="100"/>
      <c r="GE75" s="100"/>
      <c r="GF75" s="115">
        <f t="shared" si="120"/>
        <v>0</v>
      </c>
      <c r="GG75" s="116">
        <f t="shared" si="121"/>
        <v>0</v>
      </c>
      <c r="GH75" s="117">
        <f t="shared" si="122"/>
        <v>0</v>
      </c>
      <c r="GI75" s="117">
        <f t="shared" si="123"/>
        <v>0</v>
      </c>
      <c r="GJ75" s="118">
        <f t="shared" si="124"/>
        <v>0</v>
      </c>
      <c r="GK75" s="119">
        <f t="shared" si="125"/>
        <v>1</v>
      </c>
      <c r="GL75" s="116">
        <f t="shared" si="126"/>
        <v>0</v>
      </c>
      <c r="GM75" s="120">
        <f t="shared" si="127"/>
        <v>1</v>
      </c>
      <c r="GN75" s="121">
        <f t="shared" si="128"/>
        <v>-6</v>
      </c>
      <c r="GO75" s="121">
        <f t="shared" si="129"/>
        <v>-13</v>
      </c>
      <c r="GP75" s="122">
        <f t="shared" si="130"/>
        <v>-20</v>
      </c>
      <c r="GQ75" s="123">
        <f t="shared" si="131"/>
        <v>1</v>
      </c>
      <c r="GR75" s="123">
        <f t="shared" si="132"/>
        <v>0</v>
      </c>
      <c r="GS75" s="123">
        <f t="shared" si="133"/>
        <v>0</v>
      </c>
      <c r="GT75" s="124">
        <f t="shared" si="134"/>
        <v>0</v>
      </c>
      <c r="GU75" s="103">
        <v>75</v>
      </c>
      <c r="GV75" s="103">
        <v>106</v>
      </c>
      <c r="GW75" s="103">
        <v>144</v>
      </c>
      <c r="GX75" s="103">
        <v>144</v>
      </c>
      <c r="GY75" s="123">
        <f t="shared" si="135"/>
        <v>75</v>
      </c>
      <c r="GZ75" s="125">
        <f t="shared" si="136"/>
        <v>0</v>
      </c>
      <c r="HA75" s="125">
        <f t="shared" si="137"/>
        <v>0</v>
      </c>
      <c r="HB75" s="127">
        <f t="shared" si="138"/>
        <v>0</v>
      </c>
      <c r="HC75" s="126">
        <f t="shared" si="139"/>
        <v>75</v>
      </c>
      <c r="HD75" s="127" t="b">
        <f t="shared" si="140"/>
        <v>0</v>
      </c>
      <c r="HE75" s="100"/>
      <c r="HF75" s="100"/>
      <c r="HG75" s="100"/>
      <c r="HH75" s="100"/>
      <c r="HI75" s="100"/>
      <c r="HJ75" s="100"/>
      <c r="HK75" s="100"/>
      <c r="HL75" s="100"/>
      <c r="HM75" s="105" t="s">
        <v>15</v>
      </c>
      <c r="HN75" s="101"/>
      <c r="HO75" s="105" t="s">
        <v>19</v>
      </c>
      <c r="HP75" s="101">
        <f t="shared" si="141"/>
        <v>1</v>
      </c>
      <c r="HQ75" s="105" t="s">
        <v>19</v>
      </c>
      <c r="HR75" s="101"/>
      <c r="HS75" s="101" t="str">
        <f t="shared" si="146"/>
        <v/>
      </c>
      <c r="HT75" s="101"/>
      <c r="HU75" s="105" t="s">
        <v>19</v>
      </c>
      <c r="HV75" s="101">
        <f t="shared" si="142"/>
        <v>-3</v>
      </c>
      <c r="HW75" s="105" t="s">
        <v>19</v>
      </c>
      <c r="HX75" s="101">
        <f t="shared" si="143"/>
        <v>4</v>
      </c>
      <c r="HY75" s="105" t="s">
        <v>19</v>
      </c>
      <c r="HZ75" s="101">
        <f t="shared" si="144"/>
        <v>0</v>
      </c>
      <c r="IA75" s="105" t="s">
        <v>19</v>
      </c>
      <c r="IB75" s="101"/>
      <c r="IC75" s="101"/>
      <c r="ID75" s="101"/>
      <c r="IE75" s="101"/>
      <c r="IF75" s="101"/>
      <c r="IG75" s="101"/>
      <c r="IH75" s="101"/>
      <c r="II75" s="101"/>
      <c r="IJ75" s="106" t="s">
        <v>19</v>
      </c>
      <c r="IK75" s="128">
        <f t="shared" si="145"/>
        <v>35489</v>
      </c>
      <c r="IL75" s="106" t="s">
        <v>19</v>
      </c>
      <c r="IM75" s="100"/>
      <c r="IN75" s="100"/>
      <c r="IO75" s="100"/>
    </row>
    <row r="76" spans="1:249" s="98" customFormat="1" ht="18" thickBot="1" x14ac:dyDescent="0.35">
      <c r="A76" s="45">
        <v>1</v>
      </c>
      <c r="B76" s="92"/>
      <c r="C76" s="50"/>
      <c r="D76" s="93"/>
      <c r="E76" s="94"/>
      <c r="F76" s="93"/>
      <c r="G76" s="94"/>
      <c r="H76" s="91"/>
      <c r="I76" s="91"/>
      <c r="J76" s="13">
        <f t="shared" ref="J76:J107" si="147">IF(HP71=0,0,+HV71+HX71+HZ71)</f>
        <v>1</v>
      </c>
      <c r="K76" s="13"/>
      <c r="L76" s="95"/>
      <c r="M76" s="15">
        <f t="shared" si="99"/>
        <v>18.350000000000001</v>
      </c>
      <c r="N76" s="142">
        <f t="shared" si="100"/>
        <v>0</v>
      </c>
      <c r="O76" s="15" t="b">
        <f t="shared" ref="O76:O107" si="148">HD70</f>
        <v>0</v>
      </c>
      <c r="P76" s="15">
        <f t="shared" ref="P76:P107" si="149">B76</f>
        <v>0</v>
      </c>
      <c r="Q76" s="27"/>
      <c r="R76" s="23"/>
      <c r="S76" s="29"/>
      <c r="T76" s="11"/>
      <c r="U76" s="11">
        <f t="shared" si="101"/>
        <v>0</v>
      </c>
      <c r="V76" s="11">
        <f t="shared" si="102"/>
        <v>0</v>
      </c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FB76" s="100"/>
      <c r="FC76" s="100"/>
      <c r="FD76" s="100"/>
      <c r="FE76" s="115">
        <f t="shared" si="103"/>
        <v>0</v>
      </c>
      <c r="FF76" s="116">
        <v>0</v>
      </c>
      <c r="FG76" s="117">
        <f t="shared" si="104"/>
        <v>0</v>
      </c>
      <c r="FH76" s="117">
        <f t="shared" si="105"/>
        <v>0</v>
      </c>
      <c r="FI76" s="118">
        <f t="shared" si="106"/>
        <v>0</v>
      </c>
      <c r="FJ76" s="119">
        <f t="shared" si="107"/>
        <v>0</v>
      </c>
      <c r="FK76" s="116">
        <f t="shared" si="108"/>
        <v>0</v>
      </c>
      <c r="FL76" s="120">
        <f t="shared" si="109"/>
        <v>0</v>
      </c>
      <c r="FM76" s="121">
        <f t="shared" si="110"/>
        <v>-10</v>
      </c>
      <c r="FN76" s="122">
        <f t="shared" si="111"/>
        <v>-15</v>
      </c>
      <c r="FO76" s="123">
        <f t="shared" si="112"/>
        <v>0</v>
      </c>
      <c r="FP76" s="123">
        <f t="shared" si="113"/>
        <v>0</v>
      </c>
      <c r="FQ76" s="124">
        <f t="shared" si="114"/>
        <v>0</v>
      </c>
      <c r="FR76" s="123">
        <v>11.25</v>
      </c>
      <c r="FS76" s="125">
        <v>15</v>
      </c>
      <c r="FT76" s="125">
        <v>22.5</v>
      </c>
      <c r="FU76" s="104" t="str">
        <f t="shared" si="115"/>
        <v>wrong size</v>
      </c>
      <c r="FV76" s="104" t="str">
        <f t="shared" si="116"/>
        <v>wrong size</v>
      </c>
      <c r="FW76" s="104" t="str">
        <f t="shared" si="117"/>
        <v>wrong size</v>
      </c>
      <c r="FX76" s="126">
        <f t="shared" si="118"/>
        <v>0</v>
      </c>
      <c r="FY76" s="127" t="b">
        <f t="shared" si="119"/>
        <v>0</v>
      </c>
      <c r="FZ76" s="100"/>
      <c r="GA76" s="100"/>
      <c r="GB76" s="100"/>
      <c r="GC76" s="100"/>
      <c r="GD76" s="100"/>
      <c r="GE76" s="100"/>
      <c r="GF76" s="115">
        <f t="shared" si="120"/>
        <v>0</v>
      </c>
      <c r="GG76" s="116">
        <f t="shared" si="121"/>
        <v>0</v>
      </c>
      <c r="GH76" s="117">
        <f t="shared" si="122"/>
        <v>0</v>
      </c>
      <c r="GI76" s="117">
        <f t="shared" si="123"/>
        <v>0</v>
      </c>
      <c r="GJ76" s="118">
        <f t="shared" si="124"/>
        <v>0</v>
      </c>
      <c r="GK76" s="119">
        <f t="shared" si="125"/>
        <v>1</v>
      </c>
      <c r="GL76" s="116">
        <f t="shared" si="126"/>
        <v>0</v>
      </c>
      <c r="GM76" s="120">
        <f t="shared" si="127"/>
        <v>1</v>
      </c>
      <c r="GN76" s="121">
        <f t="shared" si="128"/>
        <v>-6</v>
      </c>
      <c r="GO76" s="121">
        <f t="shared" si="129"/>
        <v>-13</v>
      </c>
      <c r="GP76" s="122">
        <f t="shared" si="130"/>
        <v>-20</v>
      </c>
      <c r="GQ76" s="123">
        <f t="shared" si="131"/>
        <v>1</v>
      </c>
      <c r="GR76" s="123">
        <f t="shared" si="132"/>
        <v>0</v>
      </c>
      <c r="GS76" s="123">
        <f t="shared" si="133"/>
        <v>0</v>
      </c>
      <c r="GT76" s="124">
        <f t="shared" si="134"/>
        <v>0</v>
      </c>
      <c r="GU76" s="103">
        <v>75</v>
      </c>
      <c r="GV76" s="103">
        <v>106</v>
      </c>
      <c r="GW76" s="103">
        <v>144</v>
      </c>
      <c r="GX76" s="103">
        <v>144</v>
      </c>
      <c r="GY76" s="123">
        <f t="shared" si="135"/>
        <v>75</v>
      </c>
      <c r="GZ76" s="125">
        <f t="shared" si="136"/>
        <v>0</v>
      </c>
      <c r="HA76" s="125">
        <f t="shared" si="137"/>
        <v>0</v>
      </c>
      <c r="HB76" s="127">
        <f t="shared" si="138"/>
        <v>0</v>
      </c>
      <c r="HC76" s="126">
        <f t="shared" si="139"/>
        <v>75</v>
      </c>
      <c r="HD76" s="127" t="b">
        <f t="shared" si="140"/>
        <v>0</v>
      </c>
      <c r="HE76" s="100"/>
      <c r="HF76" s="100"/>
      <c r="HG76" s="100"/>
      <c r="HH76" s="100"/>
      <c r="HI76" s="100"/>
      <c r="HJ76" s="100"/>
      <c r="HK76" s="100"/>
      <c r="HL76" s="100"/>
      <c r="HM76" s="105" t="s">
        <v>15</v>
      </c>
      <c r="HN76" s="101"/>
      <c r="HO76" s="105" t="s">
        <v>19</v>
      </c>
      <c r="HP76" s="101">
        <f t="shared" si="141"/>
        <v>1</v>
      </c>
      <c r="HQ76" s="105" t="s">
        <v>19</v>
      </c>
      <c r="HR76" s="101"/>
      <c r="HS76" s="101" t="str">
        <f t="shared" si="146"/>
        <v/>
      </c>
      <c r="HT76" s="101"/>
      <c r="HU76" s="105" t="s">
        <v>19</v>
      </c>
      <c r="HV76" s="101">
        <f t="shared" si="142"/>
        <v>-3</v>
      </c>
      <c r="HW76" s="105" t="s">
        <v>19</v>
      </c>
      <c r="HX76" s="101">
        <f t="shared" si="143"/>
        <v>4</v>
      </c>
      <c r="HY76" s="105" t="s">
        <v>19</v>
      </c>
      <c r="HZ76" s="101">
        <f t="shared" si="144"/>
        <v>0</v>
      </c>
      <c r="IA76" s="105" t="s">
        <v>19</v>
      </c>
      <c r="IB76" s="101"/>
      <c r="IC76" s="101"/>
      <c r="ID76" s="101"/>
      <c r="IE76" s="101"/>
      <c r="IF76" s="101"/>
      <c r="IG76" s="101"/>
      <c r="IH76" s="101"/>
      <c r="II76" s="101"/>
      <c r="IJ76" s="106" t="s">
        <v>19</v>
      </c>
      <c r="IK76" s="128">
        <f t="shared" si="145"/>
        <v>35489</v>
      </c>
      <c r="IL76" s="106" t="s">
        <v>19</v>
      </c>
      <c r="IM76" s="100"/>
      <c r="IN76" s="100"/>
      <c r="IO76" s="100"/>
    </row>
    <row r="77" spans="1:249" s="98" customFormat="1" ht="18" thickBot="1" x14ac:dyDescent="0.35">
      <c r="A77" s="45">
        <v>1</v>
      </c>
      <c r="B77" s="92"/>
      <c r="C77" s="50"/>
      <c r="D77" s="93"/>
      <c r="E77" s="94"/>
      <c r="F77" s="93"/>
      <c r="G77" s="94"/>
      <c r="H77" s="91"/>
      <c r="I77" s="91"/>
      <c r="J77" s="13">
        <f t="shared" si="147"/>
        <v>1</v>
      </c>
      <c r="K77" s="13"/>
      <c r="L77" s="95"/>
      <c r="M77" s="15">
        <f t="shared" ref="M77:M108" si="150">IF(H77&lt;&gt;40,$GZ$2*J77,(($HA$2*1)*J77))*1</f>
        <v>18.350000000000001</v>
      </c>
      <c r="N77" s="142">
        <f t="shared" si="100"/>
        <v>0</v>
      </c>
      <c r="O77" s="15" t="b">
        <f t="shared" si="148"/>
        <v>0</v>
      </c>
      <c r="P77" s="15">
        <f t="shared" si="149"/>
        <v>0</v>
      </c>
      <c r="Q77" s="27"/>
      <c r="R77" s="23"/>
      <c r="S77" s="29"/>
      <c r="T77" s="11"/>
      <c r="U77" s="11">
        <f t="shared" si="101"/>
        <v>0</v>
      </c>
      <c r="V77" s="11">
        <f t="shared" si="102"/>
        <v>0</v>
      </c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FB77" s="100"/>
      <c r="FC77" s="100"/>
      <c r="FD77" s="100"/>
      <c r="FE77" s="115">
        <f t="shared" si="103"/>
        <v>0</v>
      </c>
      <c r="FF77" s="116">
        <v>0</v>
      </c>
      <c r="FG77" s="117">
        <f t="shared" si="104"/>
        <v>0</v>
      </c>
      <c r="FH77" s="117">
        <f t="shared" si="105"/>
        <v>0</v>
      </c>
      <c r="FI77" s="118">
        <f t="shared" si="106"/>
        <v>0</v>
      </c>
      <c r="FJ77" s="119">
        <f t="shared" si="107"/>
        <v>0</v>
      </c>
      <c r="FK77" s="116">
        <f t="shared" si="108"/>
        <v>0</v>
      </c>
      <c r="FL77" s="120">
        <f t="shared" si="109"/>
        <v>0</v>
      </c>
      <c r="FM77" s="121">
        <f t="shared" si="110"/>
        <v>-10</v>
      </c>
      <c r="FN77" s="122">
        <f t="shared" si="111"/>
        <v>-15</v>
      </c>
      <c r="FO77" s="123">
        <f t="shared" si="112"/>
        <v>0</v>
      </c>
      <c r="FP77" s="123">
        <f t="shared" si="113"/>
        <v>0</v>
      </c>
      <c r="FQ77" s="124">
        <f t="shared" si="114"/>
        <v>0</v>
      </c>
      <c r="FR77" s="123">
        <v>11.25</v>
      </c>
      <c r="FS77" s="125">
        <v>15</v>
      </c>
      <c r="FT77" s="125">
        <v>22.5</v>
      </c>
      <c r="FU77" s="104" t="str">
        <f t="shared" si="115"/>
        <v>wrong size</v>
      </c>
      <c r="FV77" s="104" t="str">
        <f t="shared" si="116"/>
        <v>wrong size</v>
      </c>
      <c r="FW77" s="104" t="str">
        <f t="shared" si="117"/>
        <v>wrong size</v>
      </c>
      <c r="FX77" s="126">
        <f t="shared" si="118"/>
        <v>0</v>
      </c>
      <c r="FY77" s="127" t="b">
        <f t="shared" si="119"/>
        <v>0</v>
      </c>
      <c r="FZ77" s="100"/>
      <c r="GA77" s="100"/>
      <c r="GB77" s="100"/>
      <c r="GC77" s="100"/>
      <c r="GD77" s="100"/>
      <c r="GE77" s="100"/>
      <c r="GF77" s="115">
        <f t="shared" si="120"/>
        <v>0</v>
      </c>
      <c r="GG77" s="116">
        <f t="shared" si="121"/>
        <v>0</v>
      </c>
      <c r="GH77" s="117">
        <f t="shared" si="122"/>
        <v>0</v>
      </c>
      <c r="GI77" s="117">
        <f t="shared" si="123"/>
        <v>0</v>
      </c>
      <c r="GJ77" s="118">
        <f t="shared" si="124"/>
        <v>0</v>
      </c>
      <c r="GK77" s="119">
        <f t="shared" si="125"/>
        <v>1</v>
      </c>
      <c r="GL77" s="116">
        <f t="shared" si="126"/>
        <v>0</v>
      </c>
      <c r="GM77" s="120">
        <f t="shared" si="127"/>
        <v>1</v>
      </c>
      <c r="GN77" s="121">
        <f t="shared" si="128"/>
        <v>-6</v>
      </c>
      <c r="GO77" s="121">
        <f t="shared" si="129"/>
        <v>-13</v>
      </c>
      <c r="GP77" s="122">
        <f t="shared" si="130"/>
        <v>-20</v>
      </c>
      <c r="GQ77" s="123">
        <f t="shared" si="131"/>
        <v>1</v>
      </c>
      <c r="GR77" s="123">
        <f t="shared" si="132"/>
        <v>0</v>
      </c>
      <c r="GS77" s="123">
        <f t="shared" si="133"/>
        <v>0</v>
      </c>
      <c r="GT77" s="124">
        <f t="shared" si="134"/>
        <v>0</v>
      </c>
      <c r="GU77" s="103">
        <v>75</v>
      </c>
      <c r="GV77" s="103">
        <v>106</v>
      </c>
      <c r="GW77" s="103">
        <v>144</v>
      </c>
      <c r="GX77" s="103">
        <v>144</v>
      </c>
      <c r="GY77" s="123">
        <f t="shared" si="135"/>
        <v>75</v>
      </c>
      <c r="GZ77" s="125">
        <f t="shared" si="136"/>
        <v>0</v>
      </c>
      <c r="HA77" s="125">
        <f t="shared" si="137"/>
        <v>0</v>
      </c>
      <c r="HB77" s="127">
        <f t="shared" si="138"/>
        <v>0</v>
      </c>
      <c r="HC77" s="126">
        <f t="shared" si="139"/>
        <v>75</v>
      </c>
      <c r="HD77" s="127" t="b">
        <f t="shared" si="140"/>
        <v>0</v>
      </c>
      <c r="HE77" s="100"/>
      <c r="HF77" s="100"/>
      <c r="HG77" s="100"/>
      <c r="HH77" s="100"/>
      <c r="HI77" s="100"/>
      <c r="HJ77" s="100"/>
      <c r="HK77" s="100"/>
      <c r="HL77" s="100"/>
      <c r="HM77" s="105" t="s">
        <v>15</v>
      </c>
      <c r="HN77" s="101"/>
      <c r="HO77" s="105" t="s">
        <v>19</v>
      </c>
      <c r="HP77" s="101">
        <f t="shared" si="141"/>
        <v>1</v>
      </c>
      <c r="HQ77" s="105" t="s">
        <v>19</v>
      </c>
      <c r="HR77" s="101"/>
      <c r="HS77" s="101" t="str">
        <f t="shared" si="146"/>
        <v/>
      </c>
      <c r="HT77" s="101"/>
      <c r="HU77" s="105" t="s">
        <v>19</v>
      </c>
      <c r="HV77" s="101">
        <f t="shared" si="142"/>
        <v>-3</v>
      </c>
      <c r="HW77" s="105" t="s">
        <v>19</v>
      </c>
      <c r="HX77" s="101">
        <f t="shared" si="143"/>
        <v>4</v>
      </c>
      <c r="HY77" s="105" t="s">
        <v>19</v>
      </c>
      <c r="HZ77" s="101">
        <f t="shared" si="144"/>
        <v>0</v>
      </c>
      <c r="IA77" s="105" t="s">
        <v>19</v>
      </c>
      <c r="IB77" s="101"/>
      <c r="IC77" s="101"/>
      <c r="ID77" s="101"/>
      <c r="IE77" s="101"/>
      <c r="IF77" s="101"/>
      <c r="IG77" s="101"/>
      <c r="IH77" s="101"/>
      <c r="II77" s="101"/>
      <c r="IJ77" s="106" t="s">
        <v>19</v>
      </c>
      <c r="IK77" s="128">
        <f t="shared" si="145"/>
        <v>35489</v>
      </c>
      <c r="IL77" s="106" t="s">
        <v>19</v>
      </c>
      <c r="IM77" s="100"/>
      <c r="IN77" s="100"/>
      <c r="IO77" s="100"/>
    </row>
    <row r="78" spans="1:249" s="98" customFormat="1" ht="18" thickBot="1" x14ac:dyDescent="0.35">
      <c r="A78" s="45">
        <v>1</v>
      </c>
      <c r="B78" s="92"/>
      <c r="C78" s="50"/>
      <c r="D78" s="93"/>
      <c r="E78" s="94"/>
      <c r="F78" s="93"/>
      <c r="G78" s="94"/>
      <c r="H78" s="91"/>
      <c r="I78" s="91"/>
      <c r="J78" s="13">
        <f t="shared" si="147"/>
        <v>1</v>
      </c>
      <c r="K78" s="13"/>
      <c r="L78" s="95"/>
      <c r="M78" s="15">
        <f t="shared" si="150"/>
        <v>18.350000000000001</v>
      </c>
      <c r="N78" s="142">
        <f t="shared" si="100"/>
        <v>0</v>
      </c>
      <c r="O78" s="15" t="b">
        <f t="shared" si="148"/>
        <v>0</v>
      </c>
      <c r="P78" s="15">
        <f t="shared" si="149"/>
        <v>0</v>
      </c>
      <c r="Q78" s="27"/>
      <c r="R78" s="23"/>
      <c r="S78" s="29"/>
      <c r="T78" s="11"/>
      <c r="U78" s="11">
        <f t="shared" si="101"/>
        <v>0</v>
      </c>
      <c r="V78" s="11">
        <f t="shared" si="102"/>
        <v>0</v>
      </c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FB78" s="100"/>
      <c r="FC78" s="100"/>
      <c r="FD78" s="100"/>
      <c r="FE78" s="115">
        <f t="shared" si="103"/>
        <v>0</v>
      </c>
      <c r="FF78" s="116">
        <v>0</v>
      </c>
      <c r="FG78" s="117">
        <f t="shared" si="104"/>
        <v>0</v>
      </c>
      <c r="FH78" s="117">
        <f t="shared" si="105"/>
        <v>0</v>
      </c>
      <c r="FI78" s="118">
        <f t="shared" si="106"/>
        <v>0</v>
      </c>
      <c r="FJ78" s="119">
        <f t="shared" si="107"/>
        <v>0</v>
      </c>
      <c r="FK78" s="116">
        <f t="shared" si="108"/>
        <v>0</v>
      </c>
      <c r="FL78" s="120">
        <f t="shared" si="109"/>
        <v>0</v>
      </c>
      <c r="FM78" s="121">
        <f t="shared" si="110"/>
        <v>-10</v>
      </c>
      <c r="FN78" s="122">
        <f t="shared" si="111"/>
        <v>-15</v>
      </c>
      <c r="FO78" s="123">
        <f t="shared" si="112"/>
        <v>0</v>
      </c>
      <c r="FP78" s="123">
        <f t="shared" si="113"/>
        <v>0</v>
      </c>
      <c r="FQ78" s="124">
        <f t="shared" si="114"/>
        <v>0</v>
      </c>
      <c r="FR78" s="123">
        <v>11.25</v>
      </c>
      <c r="FS78" s="125">
        <v>15</v>
      </c>
      <c r="FT78" s="125">
        <v>22.5</v>
      </c>
      <c r="FU78" s="104" t="str">
        <f t="shared" si="115"/>
        <v>wrong size</v>
      </c>
      <c r="FV78" s="104" t="str">
        <f t="shared" si="116"/>
        <v>wrong size</v>
      </c>
      <c r="FW78" s="104" t="str">
        <f t="shared" si="117"/>
        <v>wrong size</v>
      </c>
      <c r="FX78" s="126">
        <f t="shared" si="118"/>
        <v>0</v>
      </c>
      <c r="FY78" s="127" t="b">
        <f t="shared" si="119"/>
        <v>0</v>
      </c>
      <c r="FZ78" s="100"/>
      <c r="GA78" s="100"/>
      <c r="GB78" s="100"/>
      <c r="GC78" s="100"/>
      <c r="GD78" s="100"/>
      <c r="GE78" s="100"/>
      <c r="GF78" s="115">
        <f t="shared" si="120"/>
        <v>0</v>
      </c>
      <c r="GG78" s="116">
        <f t="shared" si="121"/>
        <v>0</v>
      </c>
      <c r="GH78" s="117">
        <f t="shared" si="122"/>
        <v>0</v>
      </c>
      <c r="GI78" s="117">
        <f t="shared" si="123"/>
        <v>0</v>
      </c>
      <c r="GJ78" s="118">
        <f t="shared" si="124"/>
        <v>0</v>
      </c>
      <c r="GK78" s="119">
        <f t="shared" si="125"/>
        <v>1</v>
      </c>
      <c r="GL78" s="116">
        <f t="shared" si="126"/>
        <v>0</v>
      </c>
      <c r="GM78" s="120">
        <f t="shared" si="127"/>
        <v>1</v>
      </c>
      <c r="GN78" s="121">
        <f t="shared" si="128"/>
        <v>-6</v>
      </c>
      <c r="GO78" s="121">
        <f t="shared" si="129"/>
        <v>-13</v>
      </c>
      <c r="GP78" s="122">
        <f t="shared" si="130"/>
        <v>-20</v>
      </c>
      <c r="GQ78" s="123">
        <f t="shared" si="131"/>
        <v>1</v>
      </c>
      <c r="GR78" s="123">
        <f t="shared" si="132"/>
        <v>0</v>
      </c>
      <c r="GS78" s="123">
        <f t="shared" si="133"/>
        <v>0</v>
      </c>
      <c r="GT78" s="124">
        <f t="shared" si="134"/>
        <v>0</v>
      </c>
      <c r="GU78" s="103">
        <v>75</v>
      </c>
      <c r="GV78" s="103">
        <v>106</v>
      </c>
      <c r="GW78" s="103">
        <v>144</v>
      </c>
      <c r="GX78" s="103">
        <v>144</v>
      </c>
      <c r="GY78" s="123">
        <f t="shared" si="135"/>
        <v>75</v>
      </c>
      <c r="GZ78" s="125">
        <f t="shared" si="136"/>
        <v>0</v>
      </c>
      <c r="HA78" s="125">
        <f t="shared" si="137"/>
        <v>0</v>
      </c>
      <c r="HB78" s="127">
        <f t="shared" si="138"/>
        <v>0</v>
      </c>
      <c r="HC78" s="126">
        <f t="shared" si="139"/>
        <v>75</v>
      </c>
      <c r="HD78" s="127" t="b">
        <f t="shared" si="140"/>
        <v>0</v>
      </c>
      <c r="HE78" s="100"/>
      <c r="HF78" s="100"/>
      <c r="HG78" s="100"/>
      <c r="HH78" s="100"/>
      <c r="HI78" s="100"/>
      <c r="HJ78" s="100"/>
      <c r="HK78" s="100"/>
      <c r="HL78" s="100"/>
      <c r="HM78" s="105" t="s">
        <v>15</v>
      </c>
      <c r="HN78" s="101"/>
      <c r="HO78" s="105" t="s">
        <v>19</v>
      </c>
      <c r="HP78" s="101">
        <f t="shared" si="141"/>
        <v>1</v>
      </c>
      <c r="HQ78" s="105" t="s">
        <v>19</v>
      </c>
      <c r="HR78" s="101"/>
      <c r="HS78" s="101" t="str">
        <f t="shared" si="146"/>
        <v/>
      </c>
      <c r="HT78" s="101"/>
      <c r="HU78" s="105" t="s">
        <v>19</v>
      </c>
      <c r="HV78" s="101">
        <f t="shared" si="142"/>
        <v>-3</v>
      </c>
      <c r="HW78" s="105" t="s">
        <v>19</v>
      </c>
      <c r="HX78" s="101">
        <f t="shared" si="143"/>
        <v>4</v>
      </c>
      <c r="HY78" s="105" t="s">
        <v>19</v>
      </c>
      <c r="HZ78" s="101">
        <f t="shared" si="144"/>
        <v>0</v>
      </c>
      <c r="IA78" s="105" t="s">
        <v>19</v>
      </c>
      <c r="IB78" s="101"/>
      <c r="IC78" s="101"/>
      <c r="ID78" s="101"/>
      <c r="IE78" s="101"/>
      <c r="IF78" s="101"/>
      <c r="IG78" s="101"/>
      <c r="IH78" s="101"/>
      <c r="II78" s="101"/>
      <c r="IJ78" s="106" t="s">
        <v>19</v>
      </c>
      <c r="IK78" s="128">
        <f t="shared" si="145"/>
        <v>35489</v>
      </c>
      <c r="IL78" s="106" t="s">
        <v>19</v>
      </c>
      <c r="IM78" s="100"/>
      <c r="IN78" s="100"/>
      <c r="IO78" s="100"/>
    </row>
    <row r="79" spans="1:249" s="98" customFormat="1" ht="18" thickBot="1" x14ac:dyDescent="0.35">
      <c r="A79" s="45">
        <v>1</v>
      </c>
      <c r="B79" s="92"/>
      <c r="C79" s="50"/>
      <c r="D79" s="93"/>
      <c r="E79" s="94"/>
      <c r="F79" s="93"/>
      <c r="G79" s="94"/>
      <c r="H79" s="91"/>
      <c r="I79" s="91"/>
      <c r="J79" s="13">
        <f t="shared" si="147"/>
        <v>1</v>
      </c>
      <c r="K79" s="13"/>
      <c r="L79" s="95"/>
      <c r="M79" s="15">
        <f t="shared" si="150"/>
        <v>18.350000000000001</v>
      </c>
      <c r="N79" s="142">
        <f t="shared" ref="N79:N115" si="151">IF(H79=20,U79,V79)</f>
        <v>0</v>
      </c>
      <c r="O79" s="15" t="b">
        <f t="shared" si="148"/>
        <v>0</v>
      </c>
      <c r="P79" s="15">
        <f t="shared" si="149"/>
        <v>0</v>
      </c>
      <c r="Q79" s="27"/>
      <c r="R79" s="23"/>
      <c r="S79" s="29"/>
      <c r="T79" s="11"/>
      <c r="U79" s="11">
        <f t="shared" ref="U79:U115" si="152">IF(K79&lt;10,K79*11.88,IF(K79&lt;16,(10*11.88)+(K79-10)*15.77,((10*11.88)+(5*15.77)+(K79-15)*23.87)))</f>
        <v>0</v>
      </c>
      <c r="V79" s="11">
        <f t="shared" ref="V79:V115" si="153">IF(K79&lt;10,K79*23.87,IF(K79&lt;16,(10*23.87)+(K79-10)*31.75,((10*23.87)+(5*31.75)+(K79-15)*47.52)))</f>
        <v>0</v>
      </c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FB79" s="100"/>
      <c r="FC79" s="100"/>
      <c r="FD79" s="100"/>
      <c r="FE79" s="115">
        <f t="shared" si="103"/>
        <v>0</v>
      </c>
      <c r="FF79" s="116">
        <v>0</v>
      </c>
      <c r="FG79" s="117">
        <f t="shared" si="104"/>
        <v>0</v>
      </c>
      <c r="FH79" s="117">
        <f t="shared" si="105"/>
        <v>0</v>
      </c>
      <c r="FI79" s="118">
        <f t="shared" si="106"/>
        <v>0</v>
      </c>
      <c r="FJ79" s="119">
        <f t="shared" si="107"/>
        <v>0</v>
      </c>
      <c r="FK79" s="116">
        <f t="shared" si="108"/>
        <v>0</v>
      </c>
      <c r="FL79" s="120">
        <f t="shared" si="109"/>
        <v>0</v>
      </c>
      <c r="FM79" s="121">
        <f t="shared" si="110"/>
        <v>-10</v>
      </c>
      <c r="FN79" s="122">
        <f t="shared" si="111"/>
        <v>-15</v>
      </c>
      <c r="FO79" s="123">
        <f t="shared" si="112"/>
        <v>0</v>
      </c>
      <c r="FP79" s="123">
        <f t="shared" si="113"/>
        <v>0</v>
      </c>
      <c r="FQ79" s="124">
        <f t="shared" si="114"/>
        <v>0</v>
      </c>
      <c r="FR79" s="123">
        <v>11.25</v>
      </c>
      <c r="FS79" s="125">
        <v>15</v>
      </c>
      <c r="FT79" s="125">
        <v>22.5</v>
      </c>
      <c r="FU79" s="104" t="str">
        <f t="shared" si="115"/>
        <v>wrong size</v>
      </c>
      <c r="FV79" s="104" t="str">
        <f t="shared" si="116"/>
        <v>wrong size</v>
      </c>
      <c r="FW79" s="104" t="str">
        <f t="shared" si="117"/>
        <v>wrong size</v>
      </c>
      <c r="FX79" s="126">
        <f t="shared" si="118"/>
        <v>0</v>
      </c>
      <c r="FY79" s="127" t="b">
        <f t="shared" si="119"/>
        <v>0</v>
      </c>
      <c r="FZ79" s="100"/>
      <c r="GA79" s="100"/>
      <c r="GB79" s="100"/>
      <c r="GC79" s="100"/>
      <c r="GD79" s="100"/>
      <c r="GE79" s="100"/>
      <c r="GF79" s="115">
        <f t="shared" si="120"/>
        <v>0</v>
      </c>
      <c r="GG79" s="116">
        <f t="shared" si="121"/>
        <v>0</v>
      </c>
      <c r="GH79" s="117">
        <f t="shared" si="122"/>
        <v>0</v>
      </c>
      <c r="GI79" s="117">
        <f t="shared" si="123"/>
        <v>0</v>
      </c>
      <c r="GJ79" s="118">
        <f t="shared" si="124"/>
        <v>0</v>
      </c>
      <c r="GK79" s="119">
        <f t="shared" si="125"/>
        <v>1</v>
      </c>
      <c r="GL79" s="116">
        <f t="shared" si="126"/>
        <v>0</v>
      </c>
      <c r="GM79" s="120">
        <f t="shared" si="127"/>
        <v>1</v>
      </c>
      <c r="GN79" s="121">
        <f t="shared" si="128"/>
        <v>-6</v>
      </c>
      <c r="GO79" s="121">
        <f t="shared" si="129"/>
        <v>-13</v>
      </c>
      <c r="GP79" s="122">
        <f t="shared" si="130"/>
        <v>-20</v>
      </c>
      <c r="GQ79" s="123">
        <f t="shared" si="131"/>
        <v>1</v>
      </c>
      <c r="GR79" s="123">
        <f t="shared" si="132"/>
        <v>0</v>
      </c>
      <c r="GS79" s="123">
        <f t="shared" si="133"/>
        <v>0</v>
      </c>
      <c r="GT79" s="124">
        <f t="shared" si="134"/>
        <v>0</v>
      </c>
      <c r="GU79" s="103">
        <v>75</v>
      </c>
      <c r="GV79" s="103">
        <v>106</v>
      </c>
      <c r="GW79" s="103">
        <v>144</v>
      </c>
      <c r="GX79" s="103">
        <v>144</v>
      </c>
      <c r="GY79" s="123">
        <f t="shared" si="135"/>
        <v>75</v>
      </c>
      <c r="GZ79" s="125">
        <f t="shared" si="136"/>
        <v>0</v>
      </c>
      <c r="HA79" s="125">
        <f t="shared" si="137"/>
        <v>0</v>
      </c>
      <c r="HB79" s="127">
        <f t="shared" si="138"/>
        <v>0</v>
      </c>
      <c r="HC79" s="126">
        <f t="shared" si="139"/>
        <v>75</v>
      </c>
      <c r="HD79" s="127" t="b">
        <f t="shared" si="140"/>
        <v>0</v>
      </c>
      <c r="HE79" s="100"/>
      <c r="HF79" s="100"/>
      <c r="HG79" s="100"/>
      <c r="HH79" s="100"/>
      <c r="HI79" s="100"/>
      <c r="HJ79" s="100"/>
      <c r="HK79" s="100"/>
      <c r="HL79" s="100"/>
      <c r="HM79" s="105" t="s">
        <v>15</v>
      </c>
      <c r="HN79" s="101"/>
      <c r="HO79" s="105" t="s">
        <v>19</v>
      </c>
      <c r="HP79" s="101">
        <f t="shared" si="141"/>
        <v>1</v>
      </c>
      <c r="HQ79" s="105" t="s">
        <v>19</v>
      </c>
      <c r="HR79" s="101"/>
      <c r="HS79" s="101" t="str">
        <f t="shared" si="146"/>
        <v/>
      </c>
      <c r="HT79" s="101"/>
      <c r="HU79" s="105" t="s">
        <v>19</v>
      </c>
      <c r="HV79" s="101">
        <f t="shared" si="142"/>
        <v>-3</v>
      </c>
      <c r="HW79" s="105" t="s">
        <v>19</v>
      </c>
      <c r="HX79" s="101">
        <f t="shared" si="143"/>
        <v>4</v>
      </c>
      <c r="HY79" s="105" t="s">
        <v>19</v>
      </c>
      <c r="HZ79" s="101">
        <f t="shared" si="144"/>
        <v>0</v>
      </c>
      <c r="IA79" s="105" t="s">
        <v>19</v>
      </c>
      <c r="IB79" s="101"/>
      <c r="IC79" s="101"/>
      <c r="ID79" s="101"/>
      <c r="IE79" s="101"/>
      <c r="IF79" s="101"/>
      <c r="IG79" s="101"/>
      <c r="IH79" s="101"/>
      <c r="II79" s="101"/>
      <c r="IJ79" s="106" t="s">
        <v>19</v>
      </c>
      <c r="IK79" s="128">
        <f t="shared" si="145"/>
        <v>35489</v>
      </c>
      <c r="IL79" s="106" t="s">
        <v>19</v>
      </c>
      <c r="IM79" s="100"/>
      <c r="IN79" s="100"/>
      <c r="IO79" s="100"/>
    </row>
    <row r="80" spans="1:249" s="98" customFormat="1" ht="18" thickBot="1" x14ac:dyDescent="0.35">
      <c r="A80" s="45">
        <v>1</v>
      </c>
      <c r="B80" s="92"/>
      <c r="C80" s="50"/>
      <c r="D80" s="93"/>
      <c r="E80" s="94"/>
      <c r="F80" s="93"/>
      <c r="G80" s="94"/>
      <c r="H80" s="91"/>
      <c r="I80" s="91"/>
      <c r="J80" s="13">
        <f t="shared" si="147"/>
        <v>1</v>
      </c>
      <c r="K80" s="13"/>
      <c r="L80" s="95"/>
      <c r="M80" s="15">
        <f t="shared" si="150"/>
        <v>18.350000000000001</v>
      </c>
      <c r="N80" s="142">
        <f t="shared" si="151"/>
        <v>0</v>
      </c>
      <c r="O80" s="15" t="b">
        <f t="shared" si="148"/>
        <v>0</v>
      </c>
      <c r="P80" s="15">
        <f t="shared" si="149"/>
        <v>0</v>
      </c>
      <c r="Q80" s="27"/>
      <c r="R80" s="23"/>
      <c r="S80" s="29"/>
      <c r="T80" s="11"/>
      <c r="U80" s="11">
        <f t="shared" si="152"/>
        <v>0</v>
      </c>
      <c r="V80" s="11">
        <f t="shared" si="153"/>
        <v>0</v>
      </c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FB80" s="100"/>
      <c r="FC80" s="100"/>
      <c r="FD80" s="100"/>
      <c r="FE80" s="115">
        <f t="shared" si="103"/>
        <v>0</v>
      </c>
      <c r="FF80" s="116">
        <v>0</v>
      </c>
      <c r="FG80" s="117">
        <f t="shared" si="104"/>
        <v>0</v>
      </c>
      <c r="FH80" s="117">
        <f t="shared" si="105"/>
        <v>0</v>
      </c>
      <c r="FI80" s="118">
        <f t="shared" si="106"/>
        <v>0</v>
      </c>
      <c r="FJ80" s="119">
        <f t="shared" si="107"/>
        <v>0</v>
      </c>
      <c r="FK80" s="116">
        <f t="shared" si="108"/>
        <v>0</v>
      </c>
      <c r="FL80" s="120">
        <f t="shared" si="109"/>
        <v>0</v>
      </c>
      <c r="FM80" s="121">
        <f t="shared" si="110"/>
        <v>-10</v>
      </c>
      <c r="FN80" s="122">
        <f t="shared" si="111"/>
        <v>-15</v>
      </c>
      <c r="FO80" s="123">
        <f t="shared" si="112"/>
        <v>0</v>
      </c>
      <c r="FP80" s="123">
        <f t="shared" si="113"/>
        <v>0</v>
      </c>
      <c r="FQ80" s="124">
        <f t="shared" si="114"/>
        <v>0</v>
      </c>
      <c r="FR80" s="123">
        <v>11.25</v>
      </c>
      <c r="FS80" s="125">
        <v>15</v>
      </c>
      <c r="FT80" s="125">
        <v>22.5</v>
      </c>
      <c r="FU80" s="104" t="str">
        <f t="shared" si="115"/>
        <v>wrong size</v>
      </c>
      <c r="FV80" s="104" t="str">
        <f t="shared" si="116"/>
        <v>wrong size</v>
      </c>
      <c r="FW80" s="104" t="str">
        <f t="shared" si="117"/>
        <v>wrong size</v>
      </c>
      <c r="FX80" s="126">
        <f t="shared" si="118"/>
        <v>0</v>
      </c>
      <c r="FY80" s="127" t="b">
        <f t="shared" si="119"/>
        <v>0</v>
      </c>
      <c r="FZ80" s="100"/>
      <c r="GA80" s="100"/>
      <c r="GB80" s="100"/>
      <c r="GC80" s="100"/>
      <c r="GD80" s="100"/>
      <c r="GE80" s="100"/>
      <c r="GF80" s="115">
        <f t="shared" si="120"/>
        <v>0</v>
      </c>
      <c r="GG80" s="116">
        <f t="shared" si="121"/>
        <v>0</v>
      </c>
      <c r="GH80" s="117">
        <f t="shared" si="122"/>
        <v>0</v>
      </c>
      <c r="GI80" s="117">
        <f t="shared" si="123"/>
        <v>0</v>
      </c>
      <c r="GJ80" s="118">
        <f t="shared" si="124"/>
        <v>0</v>
      </c>
      <c r="GK80" s="119">
        <f t="shared" si="125"/>
        <v>1</v>
      </c>
      <c r="GL80" s="116">
        <f t="shared" si="126"/>
        <v>0</v>
      </c>
      <c r="GM80" s="120">
        <f t="shared" si="127"/>
        <v>1</v>
      </c>
      <c r="GN80" s="121">
        <f t="shared" si="128"/>
        <v>-6</v>
      </c>
      <c r="GO80" s="121">
        <f t="shared" si="129"/>
        <v>-13</v>
      </c>
      <c r="GP80" s="122">
        <f t="shared" si="130"/>
        <v>-20</v>
      </c>
      <c r="GQ80" s="123">
        <f t="shared" si="131"/>
        <v>1</v>
      </c>
      <c r="GR80" s="123">
        <f t="shared" si="132"/>
        <v>0</v>
      </c>
      <c r="GS80" s="123">
        <f t="shared" si="133"/>
        <v>0</v>
      </c>
      <c r="GT80" s="124">
        <f t="shared" si="134"/>
        <v>0</v>
      </c>
      <c r="GU80" s="103">
        <v>75</v>
      </c>
      <c r="GV80" s="103">
        <v>106</v>
      </c>
      <c r="GW80" s="103">
        <v>144</v>
      </c>
      <c r="GX80" s="103">
        <v>144</v>
      </c>
      <c r="GY80" s="123">
        <f t="shared" si="135"/>
        <v>75</v>
      </c>
      <c r="GZ80" s="125">
        <f t="shared" si="136"/>
        <v>0</v>
      </c>
      <c r="HA80" s="125">
        <f t="shared" si="137"/>
        <v>0</v>
      </c>
      <c r="HB80" s="127">
        <f t="shared" si="138"/>
        <v>0</v>
      </c>
      <c r="HC80" s="126">
        <f t="shared" si="139"/>
        <v>75</v>
      </c>
      <c r="HD80" s="127" t="b">
        <f t="shared" si="140"/>
        <v>0</v>
      </c>
      <c r="HE80" s="100"/>
      <c r="HF80" s="100"/>
      <c r="HG80" s="100"/>
      <c r="HH80" s="100"/>
      <c r="HI80" s="100"/>
      <c r="HJ80" s="100"/>
      <c r="HK80" s="100"/>
      <c r="HL80" s="100"/>
      <c r="HM80" s="105" t="s">
        <v>15</v>
      </c>
      <c r="HN80" s="101"/>
      <c r="HO80" s="105" t="s">
        <v>19</v>
      </c>
      <c r="HP80" s="101">
        <f t="shared" si="141"/>
        <v>1</v>
      </c>
      <c r="HQ80" s="105" t="s">
        <v>19</v>
      </c>
      <c r="HR80" s="101"/>
      <c r="HS80" s="101" t="str">
        <f t="shared" si="146"/>
        <v/>
      </c>
      <c r="HT80" s="101"/>
      <c r="HU80" s="105" t="s">
        <v>19</v>
      </c>
      <c r="HV80" s="101">
        <f t="shared" si="142"/>
        <v>-3</v>
      </c>
      <c r="HW80" s="105" t="s">
        <v>19</v>
      </c>
      <c r="HX80" s="101">
        <f t="shared" si="143"/>
        <v>4</v>
      </c>
      <c r="HY80" s="105" t="s">
        <v>19</v>
      </c>
      <c r="HZ80" s="101">
        <f t="shared" si="144"/>
        <v>0</v>
      </c>
      <c r="IA80" s="105" t="s">
        <v>19</v>
      </c>
      <c r="IB80" s="101"/>
      <c r="IC80" s="101"/>
      <c r="ID80" s="101"/>
      <c r="IE80" s="101"/>
      <c r="IF80" s="101"/>
      <c r="IG80" s="101"/>
      <c r="IH80" s="101"/>
      <c r="II80" s="101"/>
      <c r="IJ80" s="106" t="s">
        <v>19</v>
      </c>
      <c r="IK80" s="128">
        <f t="shared" si="145"/>
        <v>35489</v>
      </c>
      <c r="IL80" s="106" t="s">
        <v>19</v>
      </c>
      <c r="IM80" s="100"/>
      <c r="IN80" s="100"/>
      <c r="IO80" s="100"/>
    </row>
    <row r="81" spans="1:249" s="98" customFormat="1" ht="18" thickBot="1" x14ac:dyDescent="0.35">
      <c r="A81" s="45">
        <v>1</v>
      </c>
      <c r="B81" s="92"/>
      <c r="C81" s="50"/>
      <c r="D81" s="93"/>
      <c r="E81" s="94"/>
      <c r="F81" s="93"/>
      <c r="G81" s="94"/>
      <c r="H81" s="91"/>
      <c r="I81" s="91"/>
      <c r="J81" s="13">
        <f t="shared" si="147"/>
        <v>1</v>
      </c>
      <c r="K81" s="13"/>
      <c r="L81" s="95"/>
      <c r="M81" s="15">
        <f t="shared" si="150"/>
        <v>18.350000000000001</v>
      </c>
      <c r="N81" s="142">
        <f t="shared" si="151"/>
        <v>0</v>
      </c>
      <c r="O81" s="15" t="b">
        <f t="shared" si="148"/>
        <v>0</v>
      </c>
      <c r="P81" s="15">
        <f t="shared" si="149"/>
        <v>0</v>
      </c>
      <c r="Q81" s="27"/>
      <c r="R81" s="23"/>
      <c r="S81" s="29"/>
      <c r="T81" s="11"/>
      <c r="U81" s="11">
        <f t="shared" si="152"/>
        <v>0</v>
      </c>
      <c r="V81" s="11">
        <f t="shared" si="153"/>
        <v>0</v>
      </c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FB81" s="100"/>
      <c r="FC81" s="100"/>
      <c r="FD81" s="100"/>
      <c r="FE81" s="115">
        <f t="shared" si="103"/>
        <v>0</v>
      </c>
      <c r="FF81" s="116">
        <v>0</v>
      </c>
      <c r="FG81" s="117">
        <f t="shared" si="104"/>
        <v>0</v>
      </c>
      <c r="FH81" s="117">
        <f t="shared" si="105"/>
        <v>0</v>
      </c>
      <c r="FI81" s="118">
        <f t="shared" si="106"/>
        <v>0</v>
      </c>
      <c r="FJ81" s="119">
        <f t="shared" si="107"/>
        <v>0</v>
      </c>
      <c r="FK81" s="116">
        <f t="shared" si="108"/>
        <v>0</v>
      </c>
      <c r="FL81" s="120">
        <f t="shared" si="109"/>
        <v>0</v>
      </c>
      <c r="FM81" s="121">
        <f t="shared" si="110"/>
        <v>-10</v>
      </c>
      <c r="FN81" s="122">
        <f t="shared" si="111"/>
        <v>-15</v>
      </c>
      <c r="FO81" s="123">
        <f t="shared" si="112"/>
        <v>0</v>
      </c>
      <c r="FP81" s="123">
        <f t="shared" si="113"/>
        <v>0</v>
      </c>
      <c r="FQ81" s="124">
        <f t="shared" si="114"/>
        <v>0</v>
      </c>
      <c r="FR81" s="123">
        <v>11.25</v>
      </c>
      <c r="FS81" s="125">
        <v>15</v>
      </c>
      <c r="FT81" s="125">
        <v>22.5</v>
      </c>
      <c r="FU81" s="104" t="str">
        <f t="shared" si="115"/>
        <v>wrong size</v>
      </c>
      <c r="FV81" s="104" t="str">
        <f t="shared" si="116"/>
        <v>wrong size</v>
      </c>
      <c r="FW81" s="104" t="str">
        <f t="shared" si="117"/>
        <v>wrong size</v>
      </c>
      <c r="FX81" s="126">
        <f t="shared" si="118"/>
        <v>0</v>
      </c>
      <c r="FY81" s="127" t="b">
        <f t="shared" si="119"/>
        <v>0</v>
      </c>
      <c r="FZ81" s="100"/>
      <c r="GA81" s="100"/>
      <c r="GB81" s="100"/>
      <c r="GC81" s="100"/>
      <c r="GD81" s="100"/>
      <c r="GE81" s="100"/>
      <c r="GF81" s="115">
        <f t="shared" si="120"/>
        <v>0</v>
      </c>
      <c r="GG81" s="116">
        <f t="shared" si="121"/>
        <v>0</v>
      </c>
      <c r="GH81" s="117">
        <f t="shared" si="122"/>
        <v>0</v>
      </c>
      <c r="GI81" s="117">
        <f t="shared" si="123"/>
        <v>0</v>
      </c>
      <c r="GJ81" s="118">
        <f t="shared" si="124"/>
        <v>0</v>
      </c>
      <c r="GK81" s="119">
        <f t="shared" si="125"/>
        <v>1</v>
      </c>
      <c r="GL81" s="116">
        <f t="shared" si="126"/>
        <v>0</v>
      </c>
      <c r="GM81" s="120">
        <f t="shared" si="127"/>
        <v>1</v>
      </c>
      <c r="GN81" s="121">
        <f t="shared" si="128"/>
        <v>-6</v>
      </c>
      <c r="GO81" s="121">
        <f t="shared" si="129"/>
        <v>-13</v>
      </c>
      <c r="GP81" s="122">
        <f t="shared" si="130"/>
        <v>-20</v>
      </c>
      <c r="GQ81" s="123">
        <f t="shared" si="131"/>
        <v>1</v>
      </c>
      <c r="GR81" s="123">
        <f t="shared" si="132"/>
        <v>0</v>
      </c>
      <c r="GS81" s="123">
        <f t="shared" si="133"/>
        <v>0</v>
      </c>
      <c r="GT81" s="124">
        <f t="shared" si="134"/>
        <v>0</v>
      </c>
      <c r="GU81" s="103">
        <v>75</v>
      </c>
      <c r="GV81" s="103">
        <v>106</v>
      </c>
      <c r="GW81" s="103">
        <v>144</v>
      </c>
      <c r="GX81" s="103">
        <v>144</v>
      </c>
      <c r="GY81" s="123">
        <f t="shared" si="135"/>
        <v>75</v>
      </c>
      <c r="GZ81" s="125">
        <f t="shared" si="136"/>
        <v>0</v>
      </c>
      <c r="HA81" s="125">
        <f t="shared" si="137"/>
        <v>0</v>
      </c>
      <c r="HB81" s="127">
        <f t="shared" si="138"/>
        <v>0</v>
      </c>
      <c r="HC81" s="126">
        <f t="shared" si="139"/>
        <v>75</v>
      </c>
      <c r="HD81" s="127" t="b">
        <f t="shared" si="140"/>
        <v>0</v>
      </c>
      <c r="HE81" s="100"/>
      <c r="HF81" s="100"/>
      <c r="HG81" s="100"/>
      <c r="HH81" s="100"/>
      <c r="HI81" s="100"/>
      <c r="HJ81" s="100"/>
      <c r="HK81" s="100"/>
      <c r="HL81" s="100"/>
      <c r="HM81" s="105" t="s">
        <v>15</v>
      </c>
      <c r="HN81" s="101"/>
      <c r="HO81" s="105" t="s">
        <v>19</v>
      </c>
      <c r="HP81" s="101">
        <f t="shared" si="141"/>
        <v>1</v>
      </c>
      <c r="HQ81" s="105" t="s">
        <v>19</v>
      </c>
      <c r="HR81" s="101"/>
      <c r="HS81" s="101" t="str">
        <f t="shared" si="146"/>
        <v/>
      </c>
      <c r="HT81" s="101"/>
      <c r="HU81" s="105" t="s">
        <v>19</v>
      </c>
      <c r="HV81" s="101">
        <f t="shared" si="142"/>
        <v>-3</v>
      </c>
      <c r="HW81" s="105" t="s">
        <v>19</v>
      </c>
      <c r="HX81" s="101">
        <f t="shared" si="143"/>
        <v>4</v>
      </c>
      <c r="HY81" s="105" t="s">
        <v>19</v>
      </c>
      <c r="HZ81" s="101">
        <f t="shared" si="144"/>
        <v>0</v>
      </c>
      <c r="IA81" s="105" t="s">
        <v>19</v>
      </c>
      <c r="IB81" s="101"/>
      <c r="IC81" s="101"/>
      <c r="ID81" s="101"/>
      <c r="IE81" s="101"/>
      <c r="IF81" s="101"/>
      <c r="IG81" s="101"/>
      <c r="IH81" s="101"/>
      <c r="II81" s="101"/>
      <c r="IJ81" s="106" t="s">
        <v>19</v>
      </c>
      <c r="IK81" s="128">
        <f t="shared" si="145"/>
        <v>35489</v>
      </c>
      <c r="IL81" s="106" t="s">
        <v>19</v>
      </c>
      <c r="IM81" s="100"/>
      <c r="IN81" s="100"/>
      <c r="IO81" s="100"/>
    </row>
    <row r="82" spans="1:249" s="98" customFormat="1" ht="18" thickBot="1" x14ac:dyDescent="0.35">
      <c r="A82" s="45">
        <v>1</v>
      </c>
      <c r="B82" s="92"/>
      <c r="C82" s="50"/>
      <c r="D82" s="93"/>
      <c r="E82" s="94"/>
      <c r="F82" s="93"/>
      <c r="G82" s="94"/>
      <c r="H82" s="91"/>
      <c r="I82" s="91"/>
      <c r="J82" s="13">
        <f t="shared" si="147"/>
        <v>1</v>
      </c>
      <c r="K82" s="13"/>
      <c r="L82" s="95"/>
      <c r="M82" s="15">
        <f t="shared" si="150"/>
        <v>18.350000000000001</v>
      </c>
      <c r="N82" s="142">
        <f t="shared" si="151"/>
        <v>0</v>
      </c>
      <c r="O82" s="15" t="b">
        <f t="shared" si="148"/>
        <v>0</v>
      </c>
      <c r="P82" s="15">
        <f t="shared" si="149"/>
        <v>0</v>
      </c>
      <c r="Q82" s="96"/>
      <c r="R82" s="23"/>
      <c r="S82" s="29"/>
      <c r="T82" s="11"/>
      <c r="U82" s="11">
        <f t="shared" si="152"/>
        <v>0</v>
      </c>
      <c r="V82" s="11">
        <f t="shared" si="153"/>
        <v>0</v>
      </c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FB82" s="100"/>
      <c r="FC82" s="100"/>
      <c r="FD82" s="100"/>
      <c r="FE82" s="115">
        <f t="shared" si="103"/>
        <v>0</v>
      </c>
      <c r="FF82" s="116">
        <v>0</v>
      </c>
      <c r="FG82" s="117">
        <f t="shared" si="104"/>
        <v>0</v>
      </c>
      <c r="FH82" s="117">
        <f t="shared" si="105"/>
        <v>0</v>
      </c>
      <c r="FI82" s="118">
        <f t="shared" si="106"/>
        <v>0</v>
      </c>
      <c r="FJ82" s="119">
        <f t="shared" si="107"/>
        <v>0</v>
      </c>
      <c r="FK82" s="116">
        <f t="shared" si="108"/>
        <v>0</v>
      </c>
      <c r="FL82" s="120">
        <f t="shared" si="109"/>
        <v>0</v>
      </c>
      <c r="FM82" s="121">
        <f t="shared" si="110"/>
        <v>-10</v>
      </c>
      <c r="FN82" s="122">
        <f t="shared" si="111"/>
        <v>-15</v>
      </c>
      <c r="FO82" s="123">
        <f t="shared" si="112"/>
        <v>0</v>
      </c>
      <c r="FP82" s="123">
        <f t="shared" si="113"/>
        <v>0</v>
      </c>
      <c r="FQ82" s="124">
        <f t="shared" si="114"/>
        <v>0</v>
      </c>
      <c r="FR82" s="123">
        <v>11.25</v>
      </c>
      <c r="FS82" s="125">
        <v>15</v>
      </c>
      <c r="FT82" s="125">
        <v>22.5</v>
      </c>
      <c r="FU82" s="104" t="str">
        <f t="shared" si="115"/>
        <v>wrong size</v>
      </c>
      <c r="FV82" s="104" t="str">
        <f t="shared" si="116"/>
        <v>wrong size</v>
      </c>
      <c r="FW82" s="104" t="str">
        <f t="shared" si="117"/>
        <v>wrong size</v>
      </c>
      <c r="FX82" s="126">
        <f t="shared" si="118"/>
        <v>0</v>
      </c>
      <c r="FY82" s="127" t="b">
        <f t="shared" si="119"/>
        <v>0</v>
      </c>
      <c r="FZ82" s="100"/>
      <c r="GA82" s="100"/>
      <c r="GB82" s="100"/>
      <c r="GC82" s="100"/>
      <c r="GD82" s="100"/>
      <c r="GE82" s="100"/>
      <c r="GF82" s="115">
        <f t="shared" si="120"/>
        <v>0</v>
      </c>
      <c r="GG82" s="116">
        <f t="shared" si="121"/>
        <v>0</v>
      </c>
      <c r="GH82" s="117">
        <f t="shared" si="122"/>
        <v>0</v>
      </c>
      <c r="GI82" s="117">
        <f t="shared" si="123"/>
        <v>0</v>
      </c>
      <c r="GJ82" s="118">
        <f t="shared" si="124"/>
        <v>0</v>
      </c>
      <c r="GK82" s="119">
        <f t="shared" si="125"/>
        <v>1</v>
      </c>
      <c r="GL82" s="116">
        <f t="shared" si="126"/>
        <v>0</v>
      </c>
      <c r="GM82" s="120">
        <f t="shared" si="127"/>
        <v>1</v>
      </c>
      <c r="GN82" s="121">
        <f t="shared" si="128"/>
        <v>-6</v>
      </c>
      <c r="GO82" s="121">
        <f t="shared" si="129"/>
        <v>-13</v>
      </c>
      <c r="GP82" s="122">
        <f t="shared" si="130"/>
        <v>-20</v>
      </c>
      <c r="GQ82" s="123">
        <f t="shared" si="131"/>
        <v>1</v>
      </c>
      <c r="GR82" s="123">
        <f t="shared" si="132"/>
        <v>0</v>
      </c>
      <c r="GS82" s="123">
        <f t="shared" si="133"/>
        <v>0</v>
      </c>
      <c r="GT82" s="124">
        <f t="shared" si="134"/>
        <v>0</v>
      </c>
      <c r="GU82" s="103">
        <v>75</v>
      </c>
      <c r="GV82" s="103">
        <v>106</v>
      </c>
      <c r="GW82" s="103">
        <v>144</v>
      </c>
      <c r="GX82" s="103">
        <v>144</v>
      </c>
      <c r="GY82" s="123">
        <f t="shared" si="135"/>
        <v>75</v>
      </c>
      <c r="GZ82" s="125">
        <f t="shared" si="136"/>
        <v>0</v>
      </c>
      <c r="HA82" s="125">
        <f t="shared" si="137"/>
        <v>0</v>
      </c>
      <c r="HB82" s="127">
        <f t="shared" si="138"/>
        <v>0</v>
      </c>
      <c r="HC82" s="126">
        <f t="shared" si="139"/>
        <v>75</v>
      </c>
      <c r="HD82" s="127" t="b">
        <f t="shared" si="140"/>
        <v>0</v>
      </c>
      <c r="HE82" s="100"/>
      <c r="HF82" s="100"/>
      <c r="HG82" s="100"/>
      <c r="HH82" s="100"/>
      <c r="HI82" s="100"/>
      <c r="HJ82" s="100"/>
      <c r="HK82" s="100"/>
      <c r="HL82" s="100"/>
      <c r="HM82" s="105" t="s">
        <v>15</v>
      </c>
      <c r="HN82" s="101"/>
      <c r="HO82" s="105" t="s">
        <v>19</v>
      </c>
      <c r="HP82" s="101">
        <f t="shared" si="141"/>
        <v>1</v>
      </c>
      <c r="HQ82" s="105" t="s">
        <v>19</v>
      </c>
      <c r="HR82" s="101"/>
      <c r="HS82" s="101" t="str">
        <f t="shared" si="146"/>
        <v/>
      </c>
      <c r="HT82" s="101"/>
      <c r="HU82" s="105" t="s">
        <v>19</v>
      </c>
      <c r="HV82" s="101">
        <f t="shared" si="142"/>
        <v>-3</v>
      </c>
      <c r="HW82" s="105" t="s">
        <v>19</v>
      </c>
      <c r="HX82" s="101">
        <f t="shared" si="143"/>
        <v>4</v>
      </c>
      <c r="HY82" s="105" t="s">
        <v>19</v>
      </c>
      <c r="HZ82" s="101">
        <f t="shared" si="144"/>
        <v>0</v>
      </c>
      <c r="IA82" s="105" t="s">
        <v>19</v>
      </c>
      <c r="IB82" s="101"/>
      <c r="IC82" s="101"/>
      <c r="ID82" s="101"/>
      <c r="IE82" s="101"/>
      <c r="IF82" s="101"/>
      <c r="IG82" s="101"/>
      <c r="IH82" s="101"/>
      <c r="II82" s="101"/>
      <c r="IJ82" s="106" t="s">
        <v>19</v>
      </c>
      <c r="IK82" s="128">
        <f t="shared" si="145"/>
        <v>35489</v>
      </c>
      <c r="IL82" s="106" t="s">
        <v>19</v>
      </c>
      <c r="IM82" s="100"/>
      <c r="IN82" s="100"/>
      <c r="IO82" s="100"/>
    </row>
    <row r="83" spans="1:249" s="98" customFormat="1" ht="18" thickBot="1" x14ac:dyDescent="0.35">
      <c r="A83" s="45">
        <v>1</v>
      </c>
      <c r="B83" s="92"/>
      <c r="C83" s="50"/>
      <c r="D83" s="93"/>
      <c r="E83" s="94"/>
      <c r="F83" s="93"/>
      <c r="G83" s="94"/>
      <c r="H83" s="91"/>
      <c r="I83" s="91"/>
      <c r="J83" s="13">
        <f t="shared" si="147"/>
        <v>1</v>
      </c>
      <c r="K83" s="13"/>
      <c r="L83" s="95"/>
      <c r="M83" s="15">
        <f t="shared" si="150"/>
        <v>18.350000000000001</v>
      </c>
      <c r="N83" s="142">
        <f t="shared" si="151"/>
        <v>0</v>
      </c>
      <c r="O83" s="15" t="b">
        <f t="shared" si="148"/>
        <v>0</v>
      </c>
      <c r="P83" s="15">
        <f t="shared" si="149"/>
        <v>0</v>
      </c>
      <c r="Q83" s="96"/>
      <c r="R83" s="23"/>
      <c r="S83" s="29"/>
      <c r="T83" s="11"/>
      <c r="U83" s="11">
        <f t="shared" si="152"/>
        <v>0</v>
      </c>
      <c r="V83" s="11">
        <f t="shared" si="153"/>
        <v>0</v>
      </c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FB83" s="100"/>
      <c r="FC83" s="100"/>
      <c r="FD83" s="100"/>
      <c r="FE83" s="115">
        <f t="shared" si="103"/>
        <v>0</v>
      </c>
      <c r="FF83" s="116">
        <v>0</v>
      </c>
      <c r="FG83" s="117">
        <f t="shared" si="104"/>
        <v>0</v>
      </c>
      <c r="FH83" s="117">
        <f t="shared" si="105"/>
        <v>0</v>
      </c>
      <c r="FI83" s="118">
        <f t="shared" si="106"/>
        <v>0</v>
      </c>
      <c r="FJ83" s="119">
        <f t="shared" si="107"/>
        <v>0</v>
      </c>
      <c r="FK83" s="116">
        <f t="shared" si="108"/>
        <v>0</v>
      </c>
      <c r="FL83" s="120">
        <f t="shared" si="109"/>
        <v>0</v>
      </c>
      <c r="FM83" s="121">
        <f t="shared" si="110"/>
        <v>-10</v>
      </c>
      <c r="FN83" s="122">
        <f t="shared" si="111"/>
        <v>-15</v>
      </c>
      <c r="FO83" s="123">
        <f t="shared" si="112"/>
        <v>0</v>
      </c>
      <c r="FP83" s="123">
        <f t="shared" si="113"/>
        <v>0</v>
      </c>
      <c r="FQ83" s="124">
        <f t="shared" si="114"/>
        <v>0</v>
      </c>
      <c r="FR83" s="123">
        <v>11.25</v>
      </c>
      <c r="FS83" s="125">
        <v>15</v>
      </c>
      <c r="FT83" s="125">
        <v>22.5</v>
      </c>
      <c r="FU83" s="104" t="str">
        <f t="shared" si="115"/>
        <v>wrong size</v>
      </c>
      <c r="FV83" s="104" t="str">
        <f t="shared" si="116"/>
        <v>wrong size</v>
      </c>
      <c r="FW83" s="104" t="str">
        <f t="shared" si="117"/>
        <v>wrong size</v>
      </c>
      <c r="FX83" s="126">
        <f t="shared" si="118"/>
        <v>0</v>
      </c>
      <c r="FY83" s="127" t="b">
        <f t="shared" si="119"/>
        <v>0</v>
      </c>
      <c r="FZ83" s="100"/>
      <c r="GA83" s="100"/>
      <c r="GB83" s="100"/>
      <c r="GC83" s="100"/>
      <c r="GD83" s="100"/>
      <c r="GE83" s="100"/>
      <c r="GF83" s="115">
        <f t="shared" si="120"/>
        <v>0</v>
      </c>
      <c r="GG83" s="116">
        <f t="shared" si="121"/>
        <v>0</v>
      </c>
      <c r="GH83" s="117">
        <f t="shared" si="122"/>
        <v>0</v>
      </c>
      <c r="GI83" s="117">
        <f t="shared" si="123"/>
        <v>0</v>
      </c>
      <c r="GJ83" s="118">
        <f t="shared" si="124"/>
        <v>0</v>
      </c>
      <c r="GK83" s="119">
        <f t="shared" si="125"/>
        <v>1</v>
      </c>
      <c r="GL83" s="116">
        <f t="shared" si="126"/>
        <v>0</v>
      </c>
      <c r="GM83" s="120">
        <f t="shared" si="127"/>
        <v>1</v>
      </c>
      <c r="GN83" s="121">
        <f t="shared" si="128"/>
        <v>-6</v>
      </c>
      <c r="GO83" s="121">
        <f t="shared" si="129"/>
        <v>-13</v>
      </c>
      <c r="GP83" s="122">
        <f t="shared" si="130"/>
        <v>-20</v>
      </c>
      <c r="GQ83" s="123">
        <f t="shared" si="131"/>
        <v>1</v>
      </c>
      <c r="GR83" s="123">
        <f t="shared" si="132"/>
        <v>0</v>
      </c>
      <c r="GS83" s="123">
        <f t="shared" si="133"/>
        <v>0</v>
      </c>
      <c r="GT83" s="124">
        <f t="shared" si="134"/>
        <v>0</v>
      </c>
      <c r="GU83" s="103">
        <v>75</v>
      </c>
      <c r="GV83" s="103">
        <v>106</v>
      </c>
      <c r="GW83" s="103">
        <v>144</v>
      </c>
      <c r="GX83" s="103">
        <v>144</v>
      </c>
      <c r="GY83" s="123">
        <f t="shared" si="135"/>
        <v>75</v>
      </c>
      <c r="GZ83" s="125">
        <f t="shared" si="136"/>
        <v>0</v>
      </c>
      <c r="HA83" s="125">
        <f t="shared" si="137"/>
        <v>0</v>
      </c>
      <c r="HB83" s="127">
        <f t="shared" si="138"/>
        <v>0</v>
      </c>
      <c r="HC83" s="126">
        <f t="shared" si="139"/>
        <v>75</v>
      </c>
      <c r="HD83" s="127" t="b">
        <f t="shared" si="140"/>
        <v>0</v>
      </c>
      <c r="HE83" s="100"/>
      <c r="HF83" s="100"/>
      <c r="HG83" s="100"/>
      <c r="HH83" s="100"/>
      <c r="HI83" s="100"/>
      <c r="HJ83" s="100"/>
      <c r="HK83" s="100"/>
      <c r="HL83" s="100"/>
      <c r="HM83" s="105" t="s">
        <v>15</v>
      </c>
      <c r="HN83" s="101"/>
      <c r="HO83" s="105" t="s">
        <v>19</v>
      </c>
      <c r="HP83" s="101">
        <f t="shared" si="141"/>
        <v>1</v>
      </c>
      <c r="HQ83" s="105" t="s">
        <v>19</v>
      </c>
      <c r="HR83" s="101"/>
      <c r="HS83" s="101" t="str">
        <f t="shared" si="146"/>
        <v/>
      </c>
      <c r="HT83" s="101"/>
      <c r="HU83" s="105" t="s">
        <v>19</v>
      </c>
      <c r="HV83" s="101">
        <f t="shared" si="142"/>
        <v>-3</v>
      </c>
      <c r="HW83" s="105" t="s">
        <v>19</v>
      </c>
      <c r="HX83" s="101">
        <f t="shared" si="143"/>
        <v>4</v>
      </c>
      <c r="HY83" s="105" t="s">
        <v>19</v>
      </c>
      <c r="HZ83" s="101">
        <f t="shared" si="144"/>
        <v>0</v>
      </c>
      <c r="IA83" s="105" t="s">
        <v>19</v>
      </c>
      <c r="IB83" s="101"/>
      <c r="IC83" s="101"/>
      <c r="ID83" s="101"/>
      <c r="IE83" s="101"/>
      <c r="IF83" s="101"/>
      <c r="IG83" s="101"/>
      <c r="IH83" s="101"/>
      <c r="II83" s="101"/>
      <c r="IJ83" s="106" t="s">
        <v>19</v>
      </c>
      <c r="IK83" s="128">
        <f t="shared" si="145"/>
        <v>35489</v>
      </c>
      <c r="IL83" s="106" t="s">
        <v>19</v>
      </c>
      <c r="IM83" s="100"/>
      <c r="IN83" s="100"/>
      <c r="IO83" s="100"/>
    </row>
    <row r="84" spans="1:249" s="98" customFormat="1" ht="18" thickBot="1" x14ac:dyDescent="0.35">
      <c r="A84" s="45">
        <v>1</v>
      </c>
      <c r="B84" s="92"/>
      <c r="C84" s="50"/>
      <c r="D84" s="93"/>
      <c r="E84" s="94"/>
      <c r="F84" s="93"/>
      <c r="G84" s="94"/>
      <c r="H84" s="91"/>
      <c r="I84" s="91"/>
      <c r="J84" s="13">
        <f t="shared" si="147"/>
        <v>1</v>
      </c>
      <c r="K84" s="13"/>
      <c r="L84" s="95"/>
      <c r="M84" s="15">
        <f t="shared" si="150"/>
        <v>18.350000000000001</v>
      </c>
      <c r="N84" s="142">
        <f t="shared" si="151"/>
        <v>0</v>
      </c>
      <c r="O84" s="15" t="b">
        <f t="shared" si="148"/>
        <v>0</v>
      </c>
      <c r="P84" s="15">
        <f t="shared" si="149"/>
        <v>0</v>
      </c>
      <c r="Q84" s="96"/>
      <c r="R84" s="23"/>
      <c r="S84" s="29"/>
      <c r="T84" s="11"/>
      <c r="U84" s="11">
        <f t="shared" si="152"/>
        <v>0</v>
      </c>
      <c r="V84" s="11">
        <f t="shared" si="153"/>
        <v>0</v>
      </c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FB84" s="100"/>
      <c r="FC84" s="100"/>
      <c r="FD84" s="100"/>
      <c r="FE84" s="115">
        <f t="shared" si="103"/>
        <v>0</v>
      </c>
      <c r="FF84" s="116">
        <v>0</v>
      </c>
      <c r="FG84" s="117">
        <f t="shared" si="104"/>
        <v>0</v>
      </c>
      <c r="FH84" s="117">
        <f t="shared" si="105"/>
        <v>0</v>
      </c>
      <c r="FI84" s="118">
        <f t="shared" si="106"/>
        <v>0</v>
      </c>
      <c r="FJ84" s="119">
        <f t="shared" si="107"/>
        <v>0</v>
      </c>
      <c r="FK84" s="116">
        <f t="shared" si="108"/>
        <v>0</v>
      </c>
      <c r="FL84" s="120">
        <f t="shared" si="109"/>
        <v>0</v>
      </c>
      <c r="FM84" s="121">
        <f t="shared" si="110"/>
        <v>-10</v>
      </c>
      <c r="FN84" s="122">
        <f t="shared" si="111"/>
        <v>-15</v>
      </c>
      <c r="FO84" s="123">
        <f t="shared" si="112"/>
        <v>0</v>
      </c>
      <c r="FP84" s="123">
        <f t="shared" si="113"/>
        <v>0</v>
      </c>
      <c r="FQ84" s="124">
        <f t="shared" si="114"/>
        <v>0</v>
      </c>
      <c r="FR84" s="123">
        <v>11.25</v>
      </c>
      <c r="FS84" s="125">
        <v>15</v>
      </c>
      <c r="FT84" s="125">
        <v>22.5</v>
      </c>
      <c r="FU84" s="104" t="str">
        <f t="shared" si="115"/>
        <v>wrong size</v>
      </c>
      <c r="FV84" s="104" t="str">
        <f t="shared" si="116"/>
        <v>wrong size</v>
      </c>
      <c r="FW84" s="104" t="str">
        <f t="shared" si="117"/>
        <v>wrong size</v>
      </c>
      <c r="FX84" s="126">
        <f t="shared" si="118"/>
        <v>0</v>
      </c>
      <c r="FY84" s="127" t="b">
        <f t="shared" si="119"/>
        <v>0</v>
      </c>
      <c r="FZ84" s="100"/>
      <c r="GA84" s="100"/>
      <c r="GB84" s="100"/>
      <c r="GC84" s="100"/>
      <c r="GD84" s="100"/>
      <c r="GE84" s="100"/>
      <c r="GF84" s="115">
        <f t="shared" si="120"/>
        <v>0</v>
      </c>
      <c r="GG84" s="116">
        <f t="shared" si="121"/>
        <v>0</v>
      </c>
      <c r="GH84" s="117">
        <f t="shared" si="122"/>
        <v>0</v>
      </c>
      <c r="GI84" s="117">
        <f t="shared" si="123"/>
        <v>0</v>
      </c>
      <c r="GJ84" s="118">
        <f t="shared" si="124"/>
        <v>0</v>
      </c>
      <c r="GK84" s="119">
        <f t="shared" si="125"/>
        <v>1</v>
      </c>
      <c r="GL84" s="116">
        <f t="shared" si="126"/>
        <v>0</v>
      </c>
      <c r="GM84" s="120">
        <f t="shared" si="127"/>
        <v>1</v>
      </c>
      <c r="GN84" s="121">
        <f t="shared" si="128"/>
        <v>-6</v>
      </c>
      <c r="GO84" s="121">
        <f t="shared" si="129"/>
        <v>-13</v>
      </c>
      <c r="GP84" s="122">
        <f t="shared" si="130"/>
        <v>-20</v>
      </c>
      <c r="GQ84" s="123">
        <f t="shared" si="131"/>
        <v>1</v>
      </c>
      <c r="GR84" s="123">
        <f t="shared" si="132"/>
        <v>0</v>
      </c>
      <c r="GS84" s="123">
        <f t="shared" si="133"/>
        <v>0</v>
      </c>
      <c r="GT84" s="124">
        <f t="shared" si="134"/>
        <v>0</v>
      </c>
      <c r="GU84" s="103">
        <v>75</v>
      </c>
      <c r="GV84" s="103">
        <v>106</v>
      </c>
      <c r="GW84" s="103">
        <v>144</v>
      </c>
      <c r="GX84" s="103">
        <v>144</v>
      </c>
      <c r="GY84" s="123">
        <f t="shared" si="135"/>
        <v>75</v>
      </c>
      <c r="GZ84" s="125">
        <f t="shared" si="136"/>
        <v>0</v>
      </c>
      <c r="HA84" s="125">
        <f t="shared" si="137"/>
        <v>0</v>
      </c>
      <c r="HB84" s="127">
        <f t="shared" si="138"/>
        <v>0</v>
      </c>
      <c r="HC84" s="126">
        <f t="shared" si="139"/>
        <v>75</v>
      </c>
      <c r="HD84" s="127" t="b">
        <f t="shared" si="140"/>
        <v>0</v>
      </c>
      <c r="HE84" s="100"/>
      <c r="HF84" s="100"/>
      <c r="HG84" s="100"/>
      <c r="HH84" s="100"/>
      <c r="HI84" s="100"/>
      <c r="HJ84" s="100"/>
      <c r="HK84" s="100"/>
      <c r="HL84" s="100"/>
      <c r="HM84" s="105" t="s">
        <v>15</v>
      </c>
      <c r="HN84" s="101"/>
      <c r="HO84" s="105" t="s">
        <v>19</v>
      </c>
      <c r="HP84" s="101">
        <f t="shared" si="141"/>
        <v>1</v>
      </c>
      <c r="HQ84" s="105" t="s">
        <v>19</v>
      </c>
      <c r="HR84" s="101"/>
      <c r="HS84" s="101" t="str">
        <f t="shared" si="146"/>
        <v/>
      </c>
      <c r="HT84" s="101"/>
      <c r="HU84" s="105" t="s">
        <v>19</v>
      </c>
      <c r="HV84" s="101">
        <f t="shared" si="142"/>
        <v>-3</v>
      </c>
      <c r="HW84" s="105" t="s">
        <v>19</v>
      </c>
      <c r="HX84" s="101">
        <f t="shared" si="143"/>
        <v>4</v>
      </c>
      <c r="HY84" s="105" t="s">
        <v>19</v>
      </c>
      <c r="HZ84" s="101">
        <f t="shared" si="144"/>
        <v>0</v>
      </c>
      <c r="IA84" s="105" t="s">
        <v>19</v>
      </c>
      <c r="IB84" s="101"/>
      <c r="IC84" s="101"/>
      <c r="ID84" s="101"/>
      <c r="IE84" s="101"/>
      <c r="IF84" s="101"/>
      <c r="IG84" s="101"/>
      <c r="IH84" s="101"/>
      <c r="II84" s="101"/>
      <c r="IJ84" s="106" t="s">
        <v>19</v>
      </c>
      <c r="IK84" s="128">
        <f t="shared" si="145"/>
        <v>35489</v>
      </c>
      <c r="IL84" s="106" t="s">
        <v>19</v>
      </c>
      <c r="IM84" s="100"/>
      <c r="IN84" s="100"/>
      <c r="IO84" s="100"/>
    </row>
    <row r="85" spans="1:249" s="98" customFormat="1" ht="18" thickBot="1" x14ac:dyDescent="0.35">
      <c r="A85" s="45">
        <v>1</v>
      </c>
      <c r="B85" s="92"/>
      <c r="C85" s="50"/>
      <c r="D85" s="93"/>
      <c r="E85" s="94"/>
      <c r="F85" s="93"/>
      <c r="G85" s="94"/>
      <c r="H85" s="91"/>
      <c r="I85" s="91"/>
      <c r="J85" s="13">
        <f t="shared" si="147"/>
        <v>1</v>
      </c>
      <c r="K85" s="13"/>
      <c r="L85" s="95"/>
      <c r="M85" s="15">
        <f t="shared" si="150"/>
        <v>18.350000000000001</v>
      </c>
      <c r="N85" s="142">
        <f t="shared" si="151"/>
        <v>0</v>
      </c>
      <c r="O85" s="15" t="b">
        <f t="shared" si="148"/>
        <v>0</v>
      </c>
      <c r="P85" s="15">
        <f t="shared" si="149"/>
        <v>0</v>
      </c>
      <c r="Q85" s="96"/>
      <c r="R85" s="23"/>
      <c r="S85" s="29"/>
      <c r="T85" s="11"/>
      <c r="U85" s="11">
        <f t="shared" si="152"/>
        <v>0</v>
      </c>
      <c r="V85" s="11">
        <f t="shared" si="153"/>
        <v>0</v>
      </c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FB85" s="100"/>
      <c r="FC85" s="100"/>
      <c r="FD85" s="100"/>
      <c r="FE85" s="115">
        <f t="shared" si="103"/>
        <v>0</v>
      </c>
      <c r="FF85" s="116">
        <v>0</v>
      </c>
      <c r="FG85" s="117">
        <f t="shared" si="104"/>
        <v>0</v>
      </c>
      <c r="FH85" s="117">
        <f t="shared" si="105"/>
        <v>0</v>
      </c>
      <c r="FI85" s="118">
        <f t="shared" si="106"/>
        <v>0</v>
      </c>
      <c r="FJ85" s="119">
        <f t="shared" si="107"/>
        <v>0</v>
      </c>
      <c r="FK85" s="116">
        <f t="shared" si="108"/>
        <v>0</v>
      </c>
      <c r="FL85" s="120">
        <f t="shared" si="109"/>
        <v>0</v>
      </c>
      <c r="FM85" s="121">
        <f t="shared" si="110"/>
        <v>-10</v>
      </c>
      <c r="FN85" s="122">
        <f t="shared" si="111"/>
        <v>-15</v>
      </c>
      <c r="FO85" s="123">
        <f t="shared" si="112"/>
        <v>0</v>
      </c>
      <c r="FP85" s="123">
        <f t="shared" si="113"/>
        <v>0</v>
      </c>
      <c r="FQ85" s="124">
        <f t="shared" si="114"/>
        <v>0</v>
      </c>
      <c r="FR85" s="123">
        <v>11.25</v>
      </c>
      <c r="FS85" s="125">
        <v>15</v>
      </c>
      <c r="FT85" s="125">
        <v>22.5</v>
      </c>
      <c r="FU85" s="104" t="str">
        <f t="shared" si="115"/>
        <v>wrong size</v>
      </c>
      <c r="FV85" s="104" t="str">
        <f t="shared" si="116"/>
        <v>wrong size</v>
      </c>
      <c r="FW85" s="104" t="str">
        <f t="shared" si="117"/>
        <v>wrong size</v>
      </c>
      <c r="FX85" s="126">
        <f t="shared" si="118"/>
        <v>0</v>
      </c>
      <c r="FY85" s="127" t="b">
        <f t="shared" si="119"/>
        <v>0</v>
      </c>
      <c r="FZ85" s="100"/>
      <c r="GA85" s="100"/>
      <c r="GB85" s="100"/>
      <c r="GC85" s="100"/>
      <c r="GD85" s="100"/>
      <c r="GE85" s="100"/>
      <c r="GF85" s="115">
        <f t="shared" si="120"/>
        <v>0</v>
      </c>
      <c r="GG85" s="116">
        <f t="shared" si="121"/>
        <v>0</v>
      </c>
      <c r="GH85" s="117">
        <f t="shared" si="122"/>
        <v>0</v>
      </c>
      <c r="GI85" s="117">
        <f t="shared" si="123"/>
        <v>0</v>
      </c>
      <c r="GJ85" s="118">
        <f t="shared" si="124"/>
        <v>0</v>
      </c>
      <c r="GK85" s="119">
        <f t="shared" si="125"/>
        <v>1</v>
      </c>
      <c r="GL85" s="116">
        <f t="shared" si="126"/>
        <v>0</v>
      </c>
      <c r="GM85" s="120">
        <f t="shared" si="127"/>
        <v>1</v>
      </c>
      <c r="GN85" s="121">
        <f t="shared" si="128"/>
        <v>-6</v>
      </c>
      <c r="GO85" s="121">
        <f t="shared" si="129"/>
        <v>-13</v>
      </c>
      <c r="GP85" s="122">
        <f t="shared" si="130"/>
        <v>-20</v>
      </c>
      <c r="GQ85" s="123">
        <f t="shared" si="131"/>
        <v>1</v>
      </c>
      <c r="GR85" s="123">
        <f t="shared" si="132"/>
        <v>0</v>
      </c>
      <c r="GS85" s="123">
        <f t="shared" si="133"/>
        <v>0</v>
      </c>
      <c r="GT85" s="124">
        <f t="shared" si="134"/>
        <v>0</v>
      </c>
      <c r="GU85" s="103">
        <v>75</v>
      </c>
      <c r="GV85" s="103">
        <v>106</v>
      </c>
      <c r="GW85" s="103">
        <v>144</v>
      </c>
      <c r="GX85" s="103">
        <v>144</v>
      </c>
      <c r="GY85" s="123">
        <f t="shared" si="135"/>
        <v>75</v>
      </c>
      <c r="GZ85" s="125">
        <f t="shared" si="136"/>
        <v>0</v>
      </c>
      <c r="HA85" s="125">
        <f t="shared" si="137"/>
        <v>0</v>
      </c>
      <c r="HB85" s="127">
        <f t="shared" si="138"/>
        <v>0</v>
      </c>
      <c r="HC85" s="126">
        <f t="shared" si="139"/>
        <v>75</v>
      </c>
      <c r="HD85" s="127" t="b">
        <f t="shared" si="140"/>
        <v>0</v>
      </c>
      <c r="HE85" s="100"/>
      <c r="HF85" s="100"/>
      <c r="HG85" s="100"/>
      <c r="HH85" s="100"/>
      <c r="HI85" s="100"/>
      <c r="HJ85" s="100"/>
      <c r="HK85" s="100"/>
      <c r="HL85" s="100"/>
      <c r="HM85" s="105" t="s">
        <v>15</v>
      </c>
      <c r="HN85" s="101"/>
      <c r="HO85" s="105" t="s">
        <v>19</v>
      </c>
      <c r="HP85" s="101">
        <f t="shared" si="141"/>
        <v>1</v>
      </c>
      <c r="HQ85" s="105" t="s">
        <v>19</v>
      </c>
      <c r="HR85" s="101"/>
      <c r="HS85" s="101" t="str">
        <f t="shared" si="146"/>
        <v/>
      </c>
      <c r="HT85" s="101"/>
      <c r="HU85" s="105" t="s">
        <v>19</v>
      </c>
      <c r="HV85" s="101">
        <f t="shared" si="142"/>
        <v>-3</v>
      </c>
      <c r="HW85" s="105" t="s">
        <v>19</v>
      </c>
      <c r="HX85" s="101">
        <f t="shared" si="143"/>
        <v>4</v>
      </c>
      <c r="HY85" s="105" t="s">
        <v>19</v>
      </c>
      <c r="HZ85" s="101">
        <f t="shared" si="144"/>
        <v>0</v>
      </c>
      <c r="IA85" s="105" t="s">
        <v>19</v>
      </c>
      <c r="IB85" s="101"/>
      <c r="IC85" s="101"/>
      <c r="ID85" s="101"/>
      <c r="IE85" s="101"/>
      <c r="IF85" s="101"/>
      <c r="IG85" s="101"/>
      <c r="IH85" s="101"/>
      <c r="II85" s="101"/>
      <c r="IJ85" s="106" t="s">
        <v>19</v>
      </c>
      <c r="IK85" s="128">
        <f t="shared" si="145"/>
        <v>35489</v>
      </c>
      <c r="IL85" s="106" t="s">
        <v>19</v>
      </c>
      <c r="IM85" s="100"/>
      <c r="IN85" s="100"/>
      <c r="IO85" s="100"/>
    </row>
    <row r="86" spans="1:249" s="98" customFormat="1" ht="18" thickBot="1" x14ac:dyDescent="0.35">
      <c r="A86" s="45">
        <v>1</v>
      </c>
      <c r="B86" s="92"/>
      <c r="C86" s="50"/>
      <c r="D86" s="93"/>
      <c r="E86" s="94"/>
      <c r="F86" s="93"/>
      <c r="G86" s="94"/>
      <c r="H86" s="91"/>
      <c r="I86" s="91"/>
      <c r="J86" s="13">
        <f t="shared" si="147"/>
        <v>1</v>
      </c>
      <c r="K86" s="13"/>
      <c r="L86" s="95"/>
      <c r="M86" s="15">
        <f t="shared" si="150"/>
        <v>18.350000000000001</v>
      </c>
      <c r="N86" s="142">
        <f t="shared" si="151"/>
        <v>0</v>
      </c>
      <c r="O86" s="15" t="b">
        <f t="shared" si="148"/>
        <v>0</v>
      </c>
      <c r="P86" s="15">
        <f t="shared" si="149"/>
        <v>0</v>
      </c>
      <c r="Q86" s="96"/>
      <c r="R86" s="23"/>
      <c r="S86" s="29"/>
      <c r="T86" s="11"/>
      <c r="U86" s="11">
        <f t="shared" si="152"/>
        <v>0</v>
      </c>
      <c r="V86" s="11">
        <f t="shared" si="153"/>
        <v>0</v>
      </c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FB86" s="100"/>
      <c r="FC86" s="100"/>
      <c r="FD86" s="100"/>
      <c r="FE86" s="115">
        <f t="shared" si="103"/>
        <v>0</v>
      </c>
      <c r="FF86" s="116">
        <v>0</v>
      </c>
      <c r="FG86" s="117">
        <f t="shared" si="104"/>
        <v>0</v>
      </c>
      <c r="FH86" s="117">
        <f t="shared" si="105"/>
        <v>0</v>
      </c>
      <c r="FI86" s="118">
        <f t="shared" si="106"/>
        <v>0</v>
      </c>
      <c r="FJ86" s="119">
        <f t="shared" si="107"/>
        <v>0</v>
      </c>
      <c r="FK86" s="116">
        <f t="shared" si="108"/>
        <v>0</v>
      </c>
      <c r="FL86" s="120">
        <f t="shared" si="109"/>
        <v>0</v>
      </c>
      <c r="FM86" s="121">
        <f t="shared" si="110"/>
        <v>-10</v>
      </c>
      <c r="FN86" s="122">
        <f t="shared" si="111"/>
        <v>-15</v>
      </c>
      <c r="FO86" s="123">
        <f t="shared" si="112"/>
        <v>0</v>
      </c>
      <c r="FP86" s="123">
        <f t="shared" si="113"/>
        <v>0</v>
      </c>
      <c r="FQ86" s="124">
        <f t="shared" si="114"/>
        <v>0</v>
      </c>
      <c r="FR86" s="123">
        <v>11.25</v>
      </c>
      <c r="FS86" s="125">
        <v>15</v>
      </c>
      <c r="FT86" s="125">
        <v>22.5</v>
      </c>
      <c r="FU86" s="104" t="str">
        <f t="shared" si="115"/>
        <v>wrong size</v>
      </c>
      <c r="FV86" s="104" t="str">
        <f t="shared" si="116"/>
        <v>wrong size</v>
      </c>
      <c r="FW86" s="104" t="str">
        <f t="shared" si="117"/>
        <v>wrong size</v>
      </c>
      <c r="FX86" s="126">
        <f t="shared" si="118"/>
        <v>0</v>
      </c>
      <c r="FY86" s="127" t="b">
        <f t="shared" si="119"/>
        <v>0</v>
      </c>
      <c r="FZ86" s="100"/>
      <c r="GA86" s="100"/>
      <c r="GB86" s="100"/>
      <c r="GC86" s="100"/>
      <c r="GD86" s="100"/>
      <c r="GE86" s="100"/>
      <c r="GF86" s="115">
        <f t="shared" si="120"/>
        <v>0</v>
      </c>
      <c r="GG86" s="116">
        <f t="shared" si="121"/>
        <v>0</v>
      </c>
      <c r="GH86" s="117">
        <f t="shared" si="122"/>
        <v>0</v>
      </c>
      <c r="GI86" s="117">
        <f t="shared" si="123"/>
        <v>0</v>
      </c>
      <c r="GJ86" s="118">
        <f t="shared" si="124"/>
        <v>0</v>
      </c>
      <c r="GK86" s="119">
        <f t="shared" si="125"/>
        <v>1</v>
      </c>
      <c r="GL86" s="116">
        <f t="shared" si="126"/>
        <v>0</v>
      </c>
      <c r="GM86" s="120">
        <f t="shared" si="127"/>
        <v>1</v>
      </c>
      <c r="GN86" s="121">
        <f t="shared" si="128"/>
        <v>-6</v>
      </c>
      <c r="GO86" s="121">
        <f t="shared" si="129"/>
        <v>-13</v>
      </c>
      <c r="GP86" s="122">
        <f t="shared" si="130"/>
        <v>-20</v>
      </c>
      <c r="GQ86" s="123">
        <f t="shared" si="131"/>
        <v>1</v>
      </c>
      <c r="GR86" s="123">
        <f t="shared" si="132"/>
        <v>0</v>
      </c>
      <c r="GS86" s="123">
        <f t="shared" si="133"/>
        <v>0</v>
      </c>
      <c r="GT86" s="124">
        <f t="shared" si="134"/>
        <v>0</v>
      </c>
      <c r="GU86" s="103">
        <v>75</v>
      </c>
      <c r="GV86" s="103">
        <v>106</v>
      </c>
      <c r="GW86" s="103">
        <v>144</v>
      </c>
      <c r="GX86" s="103">
        <v>144</v>
      </c>
      <c r="GY86" s="123">
        <f t="shared" si="135"/>
        <v>75</v>
      </c>
      <c r="GZ86" s="125">
        <f t="shared" si="136"/>
        <v>0</v>
      </c>
      <c r="HA86" s="125">
        <f t="shared" si="137"/>
        <v>0</v>
      </c>
      <c r="HB86" s="127">
        <f t="shared" si="138"/>
        <v>0</v>
      </c>
      <c r="HC86" s="126">
        <f t="shared" si="139"/>
        <v>75</v>
      </c>
      <c r="HD86" s="127" t="b">
        <f t="shared" si="140"/>
        <v>0</v>
      </c>
      <c r="HE86" s="100"/>
      <c r="HF86" s="100"/>
      <c r="HG86" s="100"/>
      <c r="HH86" s="100"/>
      <c r="HI86" s="100"/>
      <c r="HJ86" s="100"/>
      <c r="HK86" s="100"/>
      <c r="HL86" s="100"/>
      <c r="HM86" s="105" t="s">
        <v>15</v>
      </c>
      <c r="HN86" s="101"/>
      <c r="HO86" s="105" t="s">
        <v>19</v>
      </c>
      <c r="HP86" s="101">
        <f t="shared" si="141"/>
        <v>1</v>
      </c>
      <c r="HQ86" s="105" t="s">
        <v>19</v>
      </c>
      <c r="HR86" s="101"/>
      <c r="HS86" s="101" t="str">
        <f t="shared" si="146"/>
        <v/>
      </c>
      <c r="HT86" s="101"/>
      <c r="HU86" s="105" t="s">
        <v>19</v>
      </c>
      <c r="HV86" s="101">
        <f t="shared" si="142"/>
        <v>-3</v>
      </c>
      <c r="HW86" s="105" t="s">
        <v>19</v>
      </c>
      <c r="HX86" s="101">
        <f t="shared" si="143"/>
        <v>4</v>
      </c>
      <c r="HY86" s="105" t="s">
        <v>19</v>
      </c>
      <c r="HZ86" s="101">
        <f t="shared" si="144"/>
        <v>0</v>
      </c>
      <c r="IA86" s="105" t="s">
        <v>19</v>
      </c>
      <c r="IB86" s="101"/>
      <c r="IC86" s="101"/>
      <c r="ID86" s="101"/>
      <c r="IE86" s="101"/>
      <c r="IF86" s="101"/>
      <c r="IG86" s="101"/>
      <c r="IH86" s="101"/>
      <c r="II86" s="101"/>
      <c r="IJ86" s="106" t="s">
        <v>19</v>
      </c>
      <c r="IK86" s="128">
        <f t="shared" si="145"/>
        <v>35489</v>
      </c>
      <c r="IL86" s="106" t="s">
        <v>19</v>
      </c>
      <c r="IM86" s="100"/>
      <c r="IN86" s="100"/>
      <c r="IO86" s="100"/>
    </row>
    <row r="87" spans="1:249" s="98" customFormat="1" ht="18" thickBot="1" x14ac:dyDescent="0.35">
      <c r="A87" s="45">
        <v>1</v>
      </c>
      <c r="B87" s="92"/>
      <c r="C87" s="50"/>
      <c r="D87" s="93"/>
      <c r="E87" s="94"/>
      <c r="F87" s="93"/>
      <c r="G87" s="94"/>
      <c r="H87" s="91"/>
      <c r="I87" s="91"/>
      <c r="J87" s="13">
        <f t="shared" si="147"/>
        <v>1</v>
      </c>
      <c r="K87" s="13"/>
      <c r="L87" s="95"/>
      <c r="M87" s="15">
        <f t="shared" si="150"/>
        <v>18.350000000000001</v>
      </c>
      <c r="N87" s="142">
        <f t="shared" si="151"/>
        <v>0</v>
      </c>
      <c r="O87" s="15" t="b">
        <f t="shared" si="148"/>
        <v>0</v>
      </c>
      <c r="P87" s="15">
        <f t="shared" si="149"/>
        <v>0</v>
      </c>
      <c r="Q87" s="96"/>
      <c r="R87" s="23"/>
      <c r="S87" s="29"/>
      <c r="T87" s="11"/>
      <c r="U87" s="11">
        <f t="shared" si="152"/>
        <v>0</v>
      </c>
      <c r="V87" s="11">
        <f t="shared" si="153"/>
        <v>0</v>
      </c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FB87" s="100"/>
      <c r="FC87" s="100"/>
      <c r="FD87" s="100"/>
      <c r="FE87" s="115">
        <f t="shared" si="103"/>
        <v>0</v>
      </c>
      <c r="FF87" s="116">
        <v>0</v>
      </c>
      <c r="FG87" s="117">
        <f t="shared" si="104"/>
        <v>0</v>
      </c>
      <c r="FH87" s="117">
        <f t="shared" si="105"/>
        <v>0</v>
      </c>
      <c r="FI87" s="118">
        <f t="shared" si="106"/>
        <v>0</v>
      </c>
      <c r="FJ87" s="119">
        <f t="shared" si="107"/>
        <v>0</v>
      </c>
      <c r="FK87" s="116">
        <f t="shared" si="108"/>
        <v>0</v>
      </c>
      <c r="FL87" s="120">
        <f t="shared" si="109"/>
        <v>0</v>
      </c>
      <c r="FM87" s="121">
        <f t="shared" si="110"/>
        <v>-10</v>
      </c>
      <c r="FN87" s="122">
        <f t="shared" si="111"/>
        <v>-15</v>
      </c>
      <c r="FO87" s="123">
        <f t="shared" si="112"/>
        <v>0</v>
      </c>
      <c r="FP87" s="123">
        <f t="shared" si="113"/>
        <v>0</v>
      </c>
      <c r="FQ87" s="124">
        <f t="shared" si="114"/>
        <v>0</v>
      </c>
      <c r="FR87" s="123">
        <v>11.25</v>
      </c>
      <c r="FS87" s="125">
        <v>15</v>
      </c>
      <c r="FT87" s="125">
        <v>22.5</v>
      </c>
      <c r="FU87" s="104" t="str">
        <f t="shared" si="115"/>
        <v>wrong size</v>
      </c>
      <c r="FV87" s="104" t="str">
        <f t="shared" si="116"/>
        <v>wrong size</v>
      </c>
      <c r="FW87" s="104" t="str">
        <f t="shared" si="117"/>
        <v>wrong size</v>
      </c>
      <c r="FX87" s="126">
        <f t="shared" si="118"/>
        <v>0</v>
      </c>
      <c r="FY87" s="127" t="b">
        <f t="shared" si="119"/>
        <v>0</v>
      </c>
      <c r="FZ87" s="100"/>
      <c r="GA87" s="100"/>
      <c r="GB87" s="100"/>
      <c r="GC87" s="100"/>
      <c r="GD87" s="100"/>
      <c r="GE87" s="100"/>
      <c r="GF87" s="115">
        <f t="shared" si="120"/>
        <v>0</v>
      </c>
      <c r="GG87" s="116">
        <f t="shared" si="121"/>
        <v>0</v>
      </c>
      <c r="GH87" s="117">
        <f t="shared" si="122"/>
        <v>0</v>
      </c>
      <c r="GI87" s="117">
        <f t="shared" si="123"/>
        <v>0</v>
      </c>
      <c r="GJ87" s="118">
        <f t="shared" si="124"/>
        <v>0</v>
      </c>
      <c r="GK87" s="119">
        <f t="shared" si="125"/>
        <v>1</v>
      </c>
      <c r="GL87" s="116">
        <f t="shared" si="126"/>
        <v>0</v>
      </c>
      <c r="GM87" s="120">
        <f t="shared" si="127"/>
        <v>1</v>
      </c>
      <c r="GN87" s="121">
        <f t="shared" si="128"/>
        <v>-6</v>
      </c>
      <c r="GO87" s="121">
        <f t="shared" si="129"/>
        <v>-13</v>
      </c>
      <c r="GP87" s="122">
        <f t="shared" si="130"/>
        <v>-20</v>
      </c>
      <c r="GQ87" s="123">
        <f t="shared" si="131"/>
        <v>1</v>
      </c>
      <c r="GR87" s="123">
        <f t="shared" si="132"/>
        <v>0</v>
      </c>
      <c r="GS87" s="123">
        <f t="shared" si="133"/>
        <v>0</v>
      </c>
      <c r="GT87" s="124">
        <f t="shared" si="134"/>
        <v>0</v>
      </c>
      <c r="GU87" s="103">
        <v>75</v>
      </c>
      <c r="GV87" s="103">
        <v>106</v>
      </c>
      <c r="GW87" s="103">
        <v>144</v>
      </c>
      <c r="GX87" s="103">
        <v>144</v>
      </c>
      <c r="GY87" s="123">
        <f t="shared" si="135"/>
        <v>75</v>
      </c>
      <c r="GZ87" s="125">
        <f t="shared" si="136"/>
        <v>0</v>
      </c>
      <c r="HA87" s="125">
        <f t="shared" si="137"/>
        <v>0</v>
      </c>
      <c r="HB87" s="127">
        <f t="shared" si="138"/>
        <v>0</v>
      </c>
      <c r="HC87" s="126">
        <f t="shared" si="139"/>
        <v>75</v>
      </c>
      <c r="HD87" s="127" t="b">
        <f t="shared" si="140"/>
        <v>0</v>
      </c>
      <c r="HE87" s="100"/>
      <c r="HF87" s="100"/>
      <c r="HG87" s="100"/>
      <c r="HH87" s="100"/>
      <c r="HI87" s="100"/>
      <c r="HJ87" s="100"/>
      <c r="HK87" s="100"/>
      <c r="HL87" s="100"/>
      <c r="HM87" s="105" t="s">
        <v>15</v>
      </c>
      <c r="HN87" s="101"/>
      <c r="HO87" s="105" t="s">
        <v>19</v>
      </c>
      <c r="HP87" s="101">
        <f t="shared" si="141"/>
        <v>1</v>
      </c>
      <c r="HQ87" s="105" t="s">
        <v>19</v>
      </c>
      <c r="HR87" s="101"/>
      <c r="HS87" s="101" t="str">
        <f t="shared" si="146"/>
        <v/>
      </c>
      <c r="HT87" s="101"/>
      <c r="HU87" s="105" t="s">
        <v>19</v>
      </c>
      <c r="HV87" s="101">
        <f t="shared" si="142"/>
        <v>-3</v>
      </c>
      <c r="HW87" s="105" t="s">
        <v>19</v>
      </c>
      <c r="HX87" s="101">
        <f t="shared" si="143"/>
        <v>4</v>
      </c>
      <c r="HY87" s="105" t="s">
        <v>19</v>
      </c>
      <c r="HZ87" s="101">
        <f t="shared" si="144"/>
        <v>0</v>
      </c>
      <c r="IA87" s="105" t="s">
        <v>19</v>
      </c>
      <c r="IB87" s="101"/>
      <c r="IC87" s="101"/>
      <c r="ID87" s="101"/>
      <c r="IE87" s="101"/>
      <c r="IF87" s="101"/>
      <c r="IG87" s="101"/>
      <c r="IH87" s="101"/>
      <c r="II87" s="101"/>
      <c r="IJ87" s="106" t="s">
        <v>19</v>
      </c>
      <c r="IK87" s="128">
        <f t="shared" si="145"/>
        <v>35489</v>
      </c>
      <c r="IL87" s="106" t="s">
        <v>19</v>
      </c>
      <c r="IM87" s="100"/>
      <c r="IN87" s="100"/>
      <c r="IO87" s="100"/>
    </row>
    <row r="88" spans="1:249" s="98" customFormat="1" ht="18" thickBot="1" x14ac:dyDescent="0.35">
      <c r="A88" s="45">
        <v>1</v>
      </c>
      <c r="B88" s="92"/>
      <c r="C88" s="50"/>
      <c r="D88" s="93"/>
      <c r="E88" s="94"/>
      <c r="F88" s="93"/>
      <c r="G88" s="94"/>
      <c r="H88" s="91"/>
      <c r="I88" s="91"/>
      <c r="J88" s="13">
        <f t="shared" si="147"/>
        <v>1</v>
      </c>
      <c r="K88" s="13"/>
      <c r="L88" s="95"/>
      <c r="M88" s="15">
        <f t="shared" si="150"/>
        <v>18.350000000000001</v>
      </c>
      <c r="N88" s="142">
        <f t="shared" si="151"/>
        <v>0</v>
      </c>
      <c r="O88" s="15" t="b">
        <f t="shared" si="148"/>
        <v>0</v>
      </c>
      <c r="P88" s="15">
        <f t="shared" si="149"/>
        <v>0</v>
      </c>
      <c r="Q88" s="96"/>
      <c r="R88" s="23"/>
      <c r="S88" s="29"/>
      <c r="T88" s="11"/>
      <c r="U88" s="11">
        <f t="shared" si="152"/>
        <v>0</v>
      </c>
      <c r="V88" s="11">
        <f t="shared" si="153"/>
        <v>0</v>
      </c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FB88" s="100"/>
      <c r="FC88" s="100"/>
      <c r="FD88" s="100"/>
      <c r="FE88" s="115">
        <f t="shared" si="103"/>
        <v>0</v>
      </c>
      <c r="FF88" s="116">
        <v>0</v>
      </c>
      <c r="FG88" s="117">
        <f t="shared" si="104"/>
        <v>0</v>
      </c>
      <c r="FH88" s="117">
        <f t="shared" si="105"/>
        <v>0</v>
      </c>
      <c r="FI88" s="118">
        <f t="shared" si="106"/>
        <v>0</v>
      </c>
      <c r="FJ88" s="119">
        <f t="shared" si="107"/>
        <v>0</v>
      </c>
      <c r="FK88" s="116">
        <f t="shared" si="108"/>
        <v>0</v>
      </c>
      <c r="FL88" s="120">
        <f t="shared" si="109"/>
        <v>0</v>
      </c>
      <c r="FM88" s="121">
        <f t="shared" si="110"/>
        <v>-10</v>
      </c>
      <c r="FN88" s="122">
        <f t="shared" si="111"/>
        <v>-15</v>
      </c>
      <c r="FO88" s="123">
        <f t="shared" si="112"/>
        <v>0</v>
      </c>
      <c r="FP88" s="123">
        <f t="shared" si="113"/>
        <v>0</v>
      </c>
      <c r="FQ88" s="124">
        <f t="shared" si="114"/>
        <v>0</v>
      </c>
      <c r="FR88" s="123">
        <v>11.25</v>
      </c>
      <c r="FS88" s="125">
        <v>15</v>
      </c>
      <c r="FT88" s="125">
        <v>22.5</v>
      </c>
      <c r="FU88" s="104" t="str">
        <f t="shared" si="115"/>
        <v>wrong size</v>
      </c>
      <c r="FV88" s="104" t="str">
        <f t="shared" si="116"/>
        <v>wrong size</v>
      </c>
      <c r="FW88" s="104" t="str">
        <f t="shared" si="117"/>
        <v>wrong size</v>
      </c>
      <c r="FX88" s="126">
        <f t="shared" si="118"/>
        <v>0</v>
      </c>
      <c r="FY88" s="127" t="b">
        <f t="shared" si="119"/>
        <v>0</v>
      </c>
      <c r="FZ88" s="100"/>
      <c r="GA88" s="100"/>
      <c r="GB88" s="100"/>
      <c r="GC88" s="100"/>
      <c r="GD88" s="100"/>
      <c r="GE88" s="100"/>
      <c r="GF88" s="115">
        <f t="shared" si="120"/>
        <v>0</v>
      </c>
      <c r="GG88" s="116">
        <f t="shared" si="121"/>
        <v>0</v>
      </c>
      <c r="GH88" s="117">
        <f t="shared" si="122"/>
        <v>0</v>
      </c>
      <c r="GI88" s="117">
        <f t="shared" si="123"/>
        <v>0</v>
      </c>
      <c r="GJ88" s="118">
        <f t="shared" si="124"/>
        <v>0</v>
      </c>
      <c r="GK88" s="119">
        <f t="shared" si="125"/>
        <v>1</v>
      </c>
      <c r="GL88" s="116">
        <f t="shared" si="126"/>
        <v>0</v>
      </c>
      <c r="GM88" s="120">
        <f t="shared" si="127"/>
        <v>1</v>
      </c>
      <c r="GN88" s="121">
        <f t="shared" si="128"/>
        <v>-6</v>
      </c>
      <c r="GO88" s="121">
        <f t="shared" si="129"/>
        <v>-13</v>
      </c>
      <c r="GP88" s="122">
        <f t="shared" si="130"/>
        <v>-20</v>
      </c>
      <c r="GQ88" s="123">
        <f t="shared" si="131"/>
        <v>1</v>
      </c>
      <c r="GR88" s="123">
        <f t="shared" si="132"/>
        <v>0</v>
      </c>
      <c r="GS88" s="123">
        <f t="shared" si="133"/>
        <v>0</v>
      </c>
      <c r="GT88" s="124">
        <f t="shared" si="134"/>
        <v>0</v>
      </c>
      <c r="GU88" s="103">
        <v>75</v>
      </c>
      <c r="GV88" s="103">
        <v>106</v>
      </c>
      <c r="GW88" s="103">
        <v>144</v>
      </c>
      <c r="GX88" s="103">
        <v>144</v>
      </c>
      <c r="GY88" s="123">
        <f t="shared" si="135"/>
        <v>75</v>
      </c>
      <c r="GZ88" s="125">
        <f t="shared" si="136"/>
        <v>0</v>
      </c>
      <c r="HA88" s="125">
        <f t="shared" si="137"/>
        <v>0</v>
      </c>
      <c r="HB88" s="127">
        <f t="shared" si="138"/>
        <v>0</v>
      </c>
      <c r="HC88" s="126">
        <f t="shared" si="139"/>
        <v>75</v>
      </c>
      <c r="HD88" s="127" t="b">
        <f t="shared" si="140"/>
        <v>0</v>
      </c>
      <c r="HE88" s="100"/>
      <c r="HF88" s="100"/>
      <c r="HG88" s="100"/>
      <c r="HH88" s="100"/>
      <c r="HI88" s="100"/>
      <c r="HJ88" s="100"/>
      <c r="HK88" s="100"/>
      <c r="HL88" s="100"/>
      <c r="HM88" s="105" t="s">
        <v>15</v>
      </c>
      <c r="HN88" s="101"/>
      <c r="HO88" s="105" t="s">
        <v>19</v>
      </c>
      <c r="HP88" s="101">
        <f t="shared" si="141"/>
        <v>1</v>
      </c>
      <c r="HQ88" s="105" t="s">
        <v>19</v>
      </c>
      <c r="HR88" s="101"/>
      <c r="HS88" s="101" t="str">
        <f t="shared" si="146"/>
        <v/>
      </c>
      <c r="HT88" s="101"/>
      <c r="HU88" s="105" t="s">
        <v>19</v>
      </c>
      <c r="HV88" s="101">
        <f t="shared" si="142"/>
        <v>-3</v>
      </c>
      <c r="HW88" s="105" t="s">
        <v>19</v>
      </c>
      <c r="HX88" s="101">
        <f t="shared" si="143"/>
        <v>4</v>
      </c>
      <c r="HY88" s="105" t="s">
        <v>19</v>
      </c>
      <c r="HZ88" s="101">
        <f t="shared" si="144"/>
        <v>0</v>
      </c>
      <c r="IA88" s="105" t="s">
        <v>19</v>
      </c>
      <c r="IB88" s="101"/>
      <c r="IC88" s="101"/>
      <c r="ID88" s="101"/>
      <c r="IE88" s="101"/>
      <c r="IF88" s="101"/>
      <c r="IG88" s="101"/>
      <c r="IH88" s="101"/>
      <c r="II88" s="101"/>
      <c r="IJ88" s="106" t="s">
        <v>19</v>
      </c>
      <c r="IK88" s="128">
        <f t="shared" si="145"/>
        <v>35489</v>
      </c>
      <c r="IL88" s="106" t="s">
        <v>19</v>
      </c>
      <c r="IM88" s="100"/>
      <c r="IN88" s="100"/>
      <c r="IO88" s="100"/>
    </row>
    <row r="89" spans="1:249" s="98" customFormat="1" ht="18" thickBot="1" x14ac:dyDescent="0.35">
      <c r="A89" s="45">
        <v>1</v>
      </c>
      <c r="B89" s="92"/>
      <c r="C89" s="50"/>
      <c r="D89" s="93"/>
      <c r="E89" s="94"/>
      <c r="F89" s="93"/>
      <c r="G89" s="94"/>
      <c r="H89" s="91"/>
      <c r="I89" s="91"/>
      <c r="J89" s="13">
        <f t="shared" si="147"/>
        <v>1</v>
      </c>
      <c r="K89" s="13"/>
      <c r="L89" s="95"/>
      <c r="M89" s="15">
        <f t="shared" si="150"/>
        <v>18.350000000000001</v>
      </c>
      <c r="N89" s="142">
        <f t="shared" si="151"/>
        <v>0</v>
      </c>
      <c r="O89" s="15" t="b">
        <f t="shared" si="148"/>
        <v>0</v>
      </c>
      <c r="P89" s="15">
        <f t="shared" si="149"/>
        <v>0</v>
      </c>
      <c r="Q89" s="96"/>
      <c r="R89" s="23"/>
      <c r="S89" s="29"/>
      <c r="T89" s="11"/>
      <c r="U89" s="11">
        <f t="shared" si="152"/>
        <v>0</v>
      </c>
      <c r="V89" s="11">
        <f t="shared" si="153"/>
        <v>0</v>
      </c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FB89" s="100"/>
      <c r="FC89" s="100"/>
      <c r="FD89" s="100"/>
      <c r="FE89" s="115">
        <f t="shared" si="103"/>
        <v>0</v>
      </c>
      <c r="FF89" s="116">
        <v>0</v>
      </c>
      <c r="FG89" s="117">
        <f t="shared" si="104"/>
        <v>0</v>
      </c>
      <c r="FH89" s="117">
        <f t="shared" si="105"/>
        <v>0</v>
      </c>
      <c r="FI89" s="118">
        <f t="shared" si="106"/>
        <v>0</v>
      </c>
      <c r="FJ89" s="119">
        <f t="shared" si="107"/>
        <v>0</v>
      </c>
      <c r="FK89" s="116">
        <f t="shared" si="108"/>
        <v>0</v>
      </c>
      <c r="FL89" s="120">
        <f t="shared" si="109"/>
        <v>0</v>
      </c>
      <c r="FM89" s="121">
        <f t="shared" si="110"/>
        <v>-10</v>
      </c>
      <c r="FN89" s="122">
        <f t="shared" si="111"/>
        <v>-15</v>
      </c>
      <c r="FO89" s="123">
        <f t="shared" si="112"/>
        <v>0</v>
      </c>
      <c r="FP89" s="123">
        <f t="shared" si="113"/>
        <v>0</v>
      </c>
      <c r="FQ89" s="124">
        <f t="shared" si="114"/>
        <v>0</v>
      </c>
      <c r="FR89" s="123">
        <v>11.25</v>
      </c>
      <c r="FS89" s="125">
        <v>15</v>
      </c>
      <c r="FT89" s="125">
        <v>22.5</v>
      </c>
      <c r="FU89" s="104" t="str">
        <f t="shared" si="115"/>
        <v>wrong size</v>
      </c>
      <c r="FV89" s="104" t="str">
        <f t="shared" si="116"/>
        <v>wrong size</v>
      </c>
      <c r="FW89" s="104" t="str">
        <f t="shared" si="117"/>
        <v>wrong size</v>
      </c>
      <c r="FX89" s="126">
        <f t="shared" si="118"/>
        <v>0</v>
      </c>
      <c r="FY89" s="127" t="b">
        <f t="shared" si="119"/>
        <v>0</v>
      </c>
      <c r="FZ89" s="100"/>
      <c r="GA89" s="100"/>
      <c r="GB89" s="100"/>
      <c r="GC89" s="100"/>
      <c r="GD89" s="100"/>
      <c r="GE89" s="100"/>
      <c r="GF89" s="115">
        <f t="shared" si="120"/>
        <v>0</v>
      </c>
      <c r="GG89" s="116">
        <f t="shared" si="121"/>
        <v>0</v>
      </c>
      <c r="GH89" s="117">
        <f t="shared" si="122"/>
        <v>0</v>
      </c>
      <c r="GI89" s="117">
        <f t="shared" si="123"/>
        <v>0</v>
      </c>
      <c r="GJ89" s="118">
        <f t="shared" si="124"/>
        <v>0</v>
      </c>
      <c r="GK89" s="119">
        <f t="shared" si="125"/>
        <v>1</v>
      </c>
      <c r="GL89" s="116">
        <f t="shared" si="126"/>
        <v>0</v>
      </c>
      <c r="GM89" s="120">
        <f t="shared" si="127"/>
        <v>1</v>
      </c>
      <c r="GN89" s="121">
        <f t="shared" si="128"/>
        <v>-6</v>
      </c>
      <c r="GO89" s="121">
        <f t="shared" si="129"/>
        <v>-13</v>
      </c>
      <c r="GP89" s="122">
        <f t="shared" si="130"/>
        <v>-20</v>
      </c>
      <c r="GQ89" s="123">
        <f t="shared" si="131"/>
        <v>1</v>
      </c>
      <c r="GR89" s="123">
        <f t="shared" si="132"/>
        <v>0</v>
      </c>
      <c r="GS89" s="123">
        <f t="shared" si="133"/>
        <v>0</v>
      </c>
      <c r="GT89" s="124">
        <f t="shared" si="134"/>
        <v>0</v>
      </c>
      <c r="GU89" s="103">
        <v>75</v>
      </c>
      <c r="GV89" s="103">
        <v>106</v>
      </c>
      <c r="GW89" s="103">
        <v>144</v>
      </c>
      <c r="GX89" s="103">
        <v>144</v>
      </c>
      <c r="GY89" s="123">
        <f t="shared" si="135"/>
        <v>75</v>
      </c>
      <c r="GZ89" s="125">
        <f t="shared" si="136"/>
        <v>0</v>
      </c>
      <c r="HA89" s="125">
        <f t="shared" si="137"/>
        <v>0</v>
      </c>
      <c r="HB89" s="127">
        <f t="shared" si="138"/>
        <v>0</v>
      </c>
      <c r="HC89" s="126">
        <f t="shared" si="139"/>
        <v>75</v>
      </c>
      <c r="HD89" s="127" t="b">
        <f t="shared" si="140"/>
        <v>0</v>
      </c>
      <c r="HE89" s="100"/>
      <c r="HF89" s="100"/>
      <c r="HG89" s="100"/>
      <c r="HH89" s="100"/>
      <c r="HI89" s="100"/>
      <c r="HJ89" s="100"/>
      <c r="HK89" s="100"/>
      <c r="HL89" s="100"/>
      <c r="HM89" s="105" t="s">
        <v>15</v>
      </c>
      <c r="HN89" s="101"/>
      <c r="HO89" s="105" t="s">
        <v>19</v>
      </c>
      <c r="HP89" s="101">
        <f t="shared" si="141"/>
        <v>1</v>
      </c>
      <c r="HQ89" s="105" t="s">
        <v>19</v>
      </c>
      <c r="HR89" s="101"/>
      <c r="HS89" s="101" t="str">
        <f t="shared" si="146"/>
        <v/>
      </c>
      <c r="HT89" s="101"/>
      <c r="HU89" s="105" t="s">
        <v>19</v>
      </c>
      <c r="HV89" s="101">
        <f t="shared" si="142"/>
        <v>-3</v>
      </c>
      <c r="HW89" s="105" t="s">
        <v>19</v>
      </c>
      <c r="HX89" s="101">
        <f t="shared" si="143"/>
        <v>4</v>
      </c>
      <c r="HY89" s="105" t="s">
        <v>19</v>
      </c>
      <c r="HZ89" s="101">
        <f t="shared" si="144"/>
        <v>0</v>
      </c>
      <c r="IA89" s="105" t="s">
        <v>19</v>
      </c>
      <c r="IB89" s="101"/>
      <c r="IC89" s="101"/>
      <c r="ID89" s="101"/>
      <c r="IE89" s="101"/>
      <c r="IF89" s="101"/>
      <c r="IG89" s="101"/>
      <c r="IH89" s="101"/>
      <c r="II89" s="101"/>
      <c r="IJ89" s="106" t="s">
        <v>19</v>
      </c>
      <c r="IK89" s="128">
        <f t="shared" si="145"/>
        <v>35489</v>
      </c>
      <c r="IL89" s="106" t="s">
        <v>19</v>
      </c>
      <c r="IM89" s="100"/>
      <c r="IN89" s="100"/>
      <c r="IO89" s="100"/>
    </row>
    <row r="90" spans="1:249" s="98" customFormat="1" ht="18" thickBot="1" x14ac:dyDescent="0.35">
      <c r="A90" s="45">
        <v>1</v>
      </c>
      <c r="B90" s="92"/>
      <c r="C90" s="50"/>
      <c r="D90" s="93"/>
      <c r="E90" s="94"/>
      <c r="F90" s="93"/>
      <c r="G90" s="94"/>
      <c r="H90" s="91"/>
      <c r="I90" s="91"/>
      <c r="J90" s="13">
        <f t="shared" si="147"/>
        <v>1</v>
      </c>
      <c r="K90" s="13"/>
      <c r="L90" s="95"/>
      <c r="M90" s="15">
        <f t="shared" si="150"/>
        <v>18.350000000000001</v>
      </c>
      <c r="N90" s="142">
        <f t="shared" si="151"/>
        <v>0</v>
      </c>
      <c r="O90" s="15" t="b">
        <f t="shared" si="148"/>
        <v>0</v>
      </c>
      <c r="P90" s="15">
        <f t="shared" si="149"/>
        <v>0</v>
      </c>
      <c r="Q90" s="96"/>
      <c r="R90" s="23"/>
      <c r="S90" s="29"/>
      <c r="T90" s="11"/>
      <c r="U90" s="11">
        <f t="shared" si="152"/>
        <v>0</v>
      </c>
      <c r="V90" s="11">
        <f t="shared" si="153"/>
        <v>0</v>
      </c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FB90" s="100"/>
      <c r="FC90" s="100"/>
      <c r="FD90" s="100"/>
      <c r="FE90" s="115">
        <f t="shared" si="103"/>
        <v>0</v>
      </c>
      <c r="FF90" s="116">
        <v>0</v>
      </c>
      <c r="FG90" s="117">
        <f t="shared" si="104"/>
        <v>0</v>
      </c>
      <c r="FH90" s="117">
        <f t="shared" si="105"/>
        <v>0</v>
      </c>
      <c r="FI90" s="118">
        <f t="shared" si="106"/>
        <v>0</v>
      </c>
      <c r="FJ90" s="119">
        <f t="shared" si="107"/>
        <v>0</v>
      </c>
      <c r="FK90" s="116">
        <f t="shared" si="108"/>
        <v>0</v>
      </c>
      <c r="FL90" s="120">
        <f t="shared" si="109"/>
        <v>0</v>
      </c>
      <c r="FM90" s="121">
        <f t="shared" si="110"/>
        <v>-10</v>
      </c>
      <c r="FN90" s="122">
        <f t="shared" si="111"/>
        <v>-15</v>
      </c>
      <c r="FO90" s="123">
        <f t="shared" si="112"/>
        <v>0</v>
      </c>
      <c r="FP90" s="123">
        <f t="shared" si="113"/>
        <v>0</v>
      </c>
      <c r="FQ90" s="124">
        <f t="shared" si="114"/>
        <v>0</v>
      </c>
      <c r="FR90" s="123">
        <v>11.25</v>
      </c>
      <c r="FS90" s="125">
        <v>15</v>
      </c>
      <c r="FT90" s="125">
        <v>22.5</v>
      </c>
      <c r="FU90" s="104" t="str">
        <f t="shared" si="115"/>
        <v>wrong size</v>
      </c>
      <c r="FV90" s="104" t="str">
        <f t="shared" si="116"/>
        <v>wrong size</v>
      </c>
      <c r="FW90" s="104" t="str">
        <f t="shared" si="117"/>
        <v>wrong size</v>
      </c>
      <c r="FX90" s="126">
        <f t="shared" si="118"/>
        <v>0</v>
      </c>
      <c r="FY90" s="127" t="b">
        <f t="shared" si="119"/>
        <v>0</v>
      </c>
      <c r="FZ90" s="100"/>
      <c r="GA90" s="100"/>
      <c r="GB90" s="100"/>
      <c r="GC90" s="100"/>
      <c r="GD90" s="100"/>
      <c r="GE90" s="100"/>
      <c r="GF90" s="115">
        <f t="shared" si="120"/>
        <v>0</v>
      </c>
      <c r="GG90" s="116">
        <f t="shared" si="121"/>
        <v>0</v>
      </c>
      <c r="GH90" s="117">
        <f t="shared" si="122"/>
        <v>0</v>
      </c>
      <c r="GI90" s="117">
        <f t="shared" si="123"/>
        <v>0</v>
      </c>
      <c r="GJ90" s="118">
        <f t="shared" si="124"/>
        <v>0</v>
      </c>
      <c r="GK90" s="119">
        <f t="shared" si="125"/>
        <v>1</v>
      </c>
      <c r="GL90" s="116">
        <f t="shared" si="126"/>
        <v>0</v>
      </c>
      <c r="GM90" s="120">
        <f t="shared" si="127"/>
        <v>1</v>
      </c>
      <c r="GN90" s="121">
        <f t="shared" si="128"/>
        <v>-6</v>
      </c>
      <c r="GO90" s="121">
        <f t="shared" si="129"/>
        <v>-13</v>
      </c>
      <c r="GP90" s="122">
        <f t="shared" si="130"/>
        <v>-20</v>
      </c>
      <c r="GQ90" s="123">
        <f t="shared" si="131"/>
        <v>1</v>
      </c>
      <c r="GR90" s="123">
        <f t="shared" si="132"/>
        <v>0</v>
      </c>
      <c r="GS90" s="123">
        <f t="shared" si="133"/>
        <v>0</v>
      </c>
      <c r="GT90" s="124">
        <f t="shared" si="134"/>
        <v>0</v>
      </c>
      <c r="GU90" s="103">
        <v>75</v>
      </c>
      <c r="GV90" s="103">
        <v>106</v>
      </c>
      <c r="GW90" s="103">
        <v>144</v>
      </c>
      <c r="GX90" s="103">
        <v>144</v>
      </c>
      <c r="GY90" s="123">
        <f t="shared" si="135"/>
        <v>75</v>
      </c>
      <c r="GZ90" s="125">
        <f t="shared" si="136"/>
        <v>0</v>
      </c>
      <c r="HA90" s="125">
        <f t="shared" si="137"/>
        <v>0</v>
      </c>
      <c r="HB90" s="127">
        <f t="shared" si="138"/>
        <v>0</v>
      </c>
      <c r="HC90" s="126">
        <f t="shared" si="139"/>
        <v>75</v>
      </c>
      <c r="HD90" s="127" t="b">
        <f t="shared" si="140"/>
        <v>0</v>
      </c>
      <c r="HE90" s="100"/>
      <c r="HF90" s="100"/>
      <c r="HG90" s="100"/>
      <c r="HH90" s="100"/>
      <c r="HI90" s="100"/>
      <c r="HJ90" s="100"/>
      <c r="HK90" s="100"/>
      <c r="HL90" s="100"/>
      <c r="HM90" s="105" t="s">
        <v>15</v>
      </c>
      <c r="HN90" s="101"/>
      <c r="HO90" s="105" t="s">
        <v>19</v>
      </c>
      <c r="HP90" s="101">
        <f t="shared" si="141"/>
        <v>1</v>
      </c>
      <c r="HQ90" s="105" t="s">
        <v>19</v>
      </c>
      <c r="HR90" s="101"/>
      <c r="HS90" s="101" t="str">
        <f t="shared" si="146"/>
        <v/>
      </c>
      <c r="HT90" s="101"/>
      <c r="HU90" s="105" t="s">
        <v>19</v>
      </c>
      <c r="HV90" s="101">
        <f t="shared" si="142"/>
        <v>-3</v>
      </c>
      <c r="HW90" s="105" t="s">
        <v>19</v>
      </c>
      <c r="HX90" s="101">
        <f t="shared" si="143"/>
        <v>4</v>
      </c>
      <c r="HY90" s="105" t="s">
        <v>19</v>
      </c>
      <c r="HZ90" s="101">
        <f t="shared" si="144"/>
        <v>0</v>
      </c>
      <c r="IA90" s="105" t="s">
        <v>19</v>
      </c>
      <c r="IB90" s="101"/>
      <c r="IC90" s="101"/>
      <c r="ID90" s="101"/>
      <c r="IE90" s="101"/>
      <c r="IF90" s="101"/>
      <c r="IG90" s="101"/>
      <c r="IH90" s="101"/>
      <c r="II90" s="101"/>
      <c r="IJ90" s="106" t="s">
        <v>19</v>
      </c>
      <c r="IK90" s="128">
        <f t="shared" si="145"/>
        <v>35489</v>
      </c>
      <c r="IL90" s="106" t="s">
        <v>19</v>
      </c>
      <c r="IM90" s="100"/>
      <c r="IN90" s="100"/>
      <c r="IO90" s="100"/>
    </row>
    <row r="91" spans="1:249" s="98" customFormat="1" ht="18" thickBot="1" x14ac:dyDescent="0.35">
      <c r="A91" s="45">
        <v>1</v>
      </c>
      <c r="B91" s="92"/>
      <c r="C91" s="50"/>
      <c r="D91" s="93"/>
      <c r="E91" s="94"/>
      <c r="F91" s="93"/>
      <c r="G91" s="94"/>
      <c r="H91" s="91"/>
      <c r="I91" s="91"/>
      <c r="J91" s="13">
        <f t="shared" si="147"/>
        <v>1</v>
      </c>
      <c r="K91" s="13"/>
      <c r="L91" s="95"/>
      <c r="M91" s="15">
        <f t="shared" si="150"/>
        <v>18.350000000000001</v>
      </c>
      <c r="N91" s="142">
        <f t="shared" si="151"/>
        <v>0</v>
      </c>
      <c r="O91" s="15" t="b">
        <f t="shared" si="148"/>
        <v>0</v>
      </c>
      <c r="P91" s="15">
        <f t="shared" si="149"/>
        <v>0</v>
      </c>
      <c r="Q91" s="96"/>
      <c r="R91" s="23"/>
      <c r="S91" s="29"/>
      <c r="T91" s="11"/>
      <c r="U91" s="11">
        <f t="shared" si="152"/>
        <v>0</v>
      </c>
      <c r="V91" s="11">
        <f t="shared" si="153"/>
        <v>0</v>
      </c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FB91" s="100"/>
      <c r="FC91" s="100"/>
      <c r="FD91" s="100"/>
      <c r="FE91" s="115">
        <f t="shared" si="103"/>
        <v>0</v>
      </c>
      <c r="FF91" s="116">
        <v>0</v>
      </c>
      <c r="FG91" s="117">
        <f t="shared" si="104"/>
        <v>0</v>
      </c>
      <c r="FH91" s="117">
        <f t="shared" si="105"/>
        <v>0</v>
      </c>
      <c r="FI91" s="118">
        <f t="shared" si="106"/>
        <v>0</v>
      </c>
      <c r="FJ91" s="119">
        <f t="shared" si="107"/>
        <v>0</v>
      </c>
      <c r="FK91" s="116">
        <f t="shared" si="108"/>
        <v>0</v>
      </c>
      <c r="FL91" s="120">
        <f t="shared" si="109"/>
        <v>0</v>
      </c>
      <c r="FM91" s="121">
        <f t="shared" si="110"/>
        <v>-10</v>
      </c>
      <c r="FN91" s="122">
        <f t="shared" si="111"/>
        <v>-15</v>
      </c>
      <c r="FO91" s="123">
        <f t="shared" si="112"/>
        <v>0</v>
      </c>
      <c r="FP91" s="123">
        <f t="shared" si="113"/>
        <v>0</v>
      </c>
      <c r="FQ91" s="124">
        <f t="shared" si="114"/>
        <v>0</v>
      </c>
      <c r="FR91" s="123">
        <v>11.25</v>
      </c>
      <c r="FS91" s="125">
        <v>15</v>
      </c>
      <c r="FT91" s="125">
        <v>22.5</v>
      </c>
      <c r="FU91" s="104" t="str">
        <f t="shared" si="115"/>
        <v>wrong size</v>
      </c>
      <c r="FV91" s="104" t="str">
        <f t="shared" si="116"/>
        <v>wrong size</v>
      </c>
      <c r="FW91" s="104" t="str">
        <f t="shared" si="117"/>
        <v>wrong size</v>
      </c>
      <c r="FX91" s="126">
        <f t="shared" si="118"/>
        <v>0</v>
      </c>
      <c r="FY91" s="127" t="b">
        <f t="shared" si="119"/>
        <v>0</v>
      </c>
      <c r="FZ91" s="100"/>
      <c r="GA91" s="100"/>
      <c r="GB91" s="100"/>
      <c r="GC91" s="100"/>
      <c r="GD91" s="100"/>
      <c r="GE91" s="100"/>
      <c r="GF91" s="115">
        <f t="shared" si="120"/>
        <v>0</v>
      </c>
      <c r="GG91" s="116">
        <f t="shared" si="121"/>
        <v>0</v>
      </c>
      <c r="GH91" s="117">
        <f t="shared" si="122"/>
        <v>0</v>
      </c>
      <c r="GI91" s="117">
        <f t="shared" si="123"/>
        <v>0</v>
      </c>
      <c r="GJ91" s="118">
        <f t="shared" si="124"/>
        <v>0</v>
      </c>
      <c r="GK91" s="119">
        <f t="shared" si="125"/>
        <v>1</v>
      </c>
      <c r="GL91" s="116">
        <f t="shared" si="126"/>
        <v>0</v>
      </c>
      <c r="GM91" s="120">
        <f t="shared" si="127"/>
        <v>1</v>
      </c>
      <c r="GN91" s="121">
        <f t="shared" si="128"/>
        <v>-6</v>
      </c>
      <c r="GO91" s="121">
        <f t="shared" si="129"/>
        <v>-13</v>
      </c>
      <c r="GP91" s="122">
        <f t="shared" si="130"/>
        <v>-20</v>
      </c>
      <c r="GQ91" s="123">
        <f t="shared" si="131"/>
        <v>1</v>
      </c>
      <c r="GR91" s="123">
        <f t="shared" si="132"/>
        <v>0</v>
      </c>
      <c r="GS91" s="123">
        <f t="shared" si="133"/>
        <v>0</v>
      </c>
      <c r="GT91" s="124">
        <f t="shared" si="134"/>
        <v>0</v>
      </c>
      <c r="GU91" s="103">
        <v>75</v>
      </c>
      <c r="GV91" s="103">
        <v>106</v>
      </c>
      <c r="GW91" s="103">
        <v>144</v>
      </c>
      <c r="GX91" s="103">
        <v>144</v>
      </c>
      <c r="GY91" s="123">
        <f t="shared" si="135"/>
        <v>75</v>
      </c>
      <c r="GZ91" s="125">
        <f t="shared" si="136"/>
        <v>0</v>
      </c>
      <c r="HA91" s="125">
        <f t="shared" si="137"/>
        <v>0</v>
      </c>
      <c r="HB91" s="127">
        <f t="shared" si="138"/>
        <v>0</v>
      </c>
      <c r="HC91" s="126">
        <f t="shared" si="139"/>
        <v>75</v>
      </c>
      <c r="HD91" s="127" t="b">
        <f t="shared" si="140"/>
        <v>0</v>
      </c>
      <c r="HE91" s="100"/>
      <c r="HF91" s="100"/>
      <c r="HG91" s="100"/>
      <c r="HH91" s="100"/>
      <c r="HI91" s="100"/>
      <c r="HJ91" s="100"/>
      <c r="HK91" s="100"/>
      <c r="HL91" s="100"/>
      <c r="HM91" s="105" t="s">
        <v>15</v>
      </c>
      <c r="HN91" s="101"/>
      <c r="HO91" s="105" t="s">
        <v>19</v>
      </c>
      <c r="HP91" s="101">
        <f t="shared" si="141"/>
        <v>1</v>
      </c>
      <c r="HQ91" s="105" t="s">
        <v>19</v>
      </c>
      <c r="HR91" s="101"/>
      <c r="HS91" s="101" t="str">
        <f t="shared" si="146"/>
        <v/>
      </c>
      <c r="HT91" s="101"/>
      <c r="HU91" s="105" t="s">
        <v>19</v>
      </c>
      <c r="HV91" s="101">
        <f t="shared" si="142"/>
        <v>-3</v>
      </c>
      <c r="HW91" s="105" t="s">
        <v>19</v>
      </c>
      <c r="HX91" s="101">
        <f t="shared" si="143"/>
        <v>4</v>
      </c>
      <c r="HY91" s="105" t="s">
        <v>19</v>
      </c>
      <c r="HZ91" s="101">
        <f t="shared" si="144"/>
        <v>0</v>
      </c>
      <c r="IA91" s="105" t="s">
        <v>19</v>
      </c>
      <c r="IB91" s="101"/>
      <c r="IC91" s="101"/>
      <c r="ID91" s="101"/>
      <c r="IE91" s="101"/>
      <c r="IF91" s="101"/>
      <c r="IG91" s="101"/>
      <c r="IH91" s="101"/>
      <c r="II91" s="101"/>
      <c r="IJ91" s="106" t="s">
        <v>19</v>
      </c>
      <c r="IK91" s="128">
        <f t="shared" si="145"/>
        <v>35489</v>
      </c>
      <c r="IL91" s="106" t="s">
        <v>19</v>
      </c>
      <c r="IM91" s="100"/>
      <c r="IN91" s="100"/>
      <c r="IO91" s="100"/>
    </row>
    <row r="92" spans="1:249" s="98" customFormat="1" ht="18" thickBot="1" x14ac:dyDescent="0.35">
      <c r="A92" s="45">
        <v>1</v>
      </c>
      <c r="B92" s="92"/>
      <c r="C92" s="50"/>
      <c r="D92" s="93"/>
      <c r="E92" s="94"/>
      <c r="F92" s="93"/>
      <c r="G92" s="94"/>
      <c r="H92" s="91"/>
      <c r="I92" s="91"/>
      <c r="J92" s="13">
        <f t="shared" si="147"/>
        <v>1</v>
      </c>
      <c r="K92" s="13"/>
      <c r="L92" s="95"/>
      <c r="M92" s="15">
        <f t="shared" si="150"/>
        <v>18.350000000000001</v>
      </c>
      <c r="N92" s="142">
        <f t="shared" si="151"/>
        <v>0</v>
      </c>
      <c r="O92" s="15" t="b">
        <f t="shared" si="148"/>
        <v>0</v>
      </c>
      <c r="P92" s="15">
        <f t="shared" si="149"/>
        <v>0</v>
      </c>
      <c r="Q92" s="96"/>
      <c r="R92" s="23"/>
      <c r="S92" s="29"/>
      <c r="T92" s="11"/>
      <c r="U92" s="11">
        <f t="shared" si="152"/>
        <v>0</v>
      </c>
      <c r="V92" s="11">
        <f t="shared" si="153"/>
        <v>0</v>
      </c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FB92" s="100"/>
      <c r="FC92" s="100"/>
      <c r="FD92" s="100"/>
      <c r="FE92" s="115">
        <f t="shared" si="103"/>
        <v>0</v>
      </c>
      <c r="FF92" s="116">
        <v>0</v>
      </c>
      <c r="FG92" s="117">
        <f t="shared" si="104"/>
        <v>0</v>
      </c>
      <c r="FH92" s="117">
        <f t="shared" si="105"/>
        <v>0</v>
      </c>
      <c r="FI92" s="118">
        <f t="shared" si="106"/>
        <v>0</v>
      </c>
      <c r="FJ92" s="119">
        <f t="shared" si="107"/>
        <v>0</v>
      </c>
      <c r="FK92" s="116">
        <f t="shared" si="108"/>
        <v>0</v>
      </c>
      <c r="FL92" s="120">
        <f t="shared" si="109"/>
        <v>0</v>
      </c>
      <c r="FM92" s="121">
        <f t="shared" si="110"/>
        <v>-10</v>
      </c>
      <c r="FN92" s="122">
        <f t="shared" si="111"/>
        <v>-15</v>
      </c>
      <c r="FO92" s="123">
        <f t="shared" si="112"/>
        <v>0</v>
      </c>
      <c r="FP92" s="123">
        <f t="shared" si="113"/>
        <v>0</v>
      </c>
      <c r="FQ92" s="124">
        <f t="shared" si="114"/>
        <v>0</v>
      </c>
      <c r="FR92" s="123">
        <v>11.25</v>
      </c>
      <c r="FS92" s="125">
        <v>15</v>
      </c>
      <c r="FT92" s="125">
        <v>22.5</v>
      </c>
      <c r="FU92" s="104" t="str">
        <f t="shared" si="115"/>
        <v>wrong size</v>
      </c>
      <c r="FV92" s="104" t="str">
        <f t="shared" si="116"/>
        <v>wrong size</v>
      </c>
      <c r="FW92" s="104" t="str">
        <f t="shared" si="117"/>
        <v>wrong size</v>
      </c>
      <c r="FX92" s="126">
        <f t="shared" si="118"/>
        <v>0</v>
      </c>
      <c r="FY92" s="127" t="b">
        <f t="shared" si="119"/>
        <v>0</v>
      </c>
      <c r="FZ92" s="100"/>
      <c r="GA92" s="100"/>
      <c r="GB92" s="100"/>
      <c r="GC92" s="100"/>
      <c r="GD92" s="100"/>
      <c r="GE92" s="100"/>
      <c r="GF92" s="115">
        <f t="shared" si="120"/>
        <v>0</v>
      </c>
      <c r="GG92" s="116">
        <f t="shared" si="121"/>
        <v>0</v>
      </c>
      <c r="GH92" s="117">
        <f t="shared" si="122"/>
        <v>0</v>
      </c>
      <c r="GI92" s="117">
        <f t="shared" si="123"/>
        <v>0</v>
      </c>
      <c r="GJ92" s="118">
        <f t="shared" si="124"/>
        <v>0</v>
      </c>
      <c r="GK92" s="119">
        <f t="shared" si="125"/>
        <v>1</v>
      </c>
      <c r="GL92" s="116">
        <f t="shared" si="126"/>
        <v>0</v>
      </c>
      <c r="GM92" s="120">
        <f t="shared" si="127"/>
        <v>1</v>
      </c>
      <c r="GN92" s="121">
        <f t="shared" si="128"/>
        <v>-6</v>
      </c>
      <c r="GO92" s="121">
        <f t="shared" si="129"/>
        <v>-13</v>
      </c>
      <c r="GP92" s="122">
        <f t="shared" si="130"/>
        <v>-20</v>
      </c>
      <c r="GQ92" s="123">
        <f t="shared" si="131"/>
        <v>1</v>
      </c>
      <c r="GR92" s="123">
        <f t="shared" si="132"/>
        <v>0</v>
      </c>
      <c r="GS92" s="123">
        <f t="shared" si="133"/>
        <v>0</v>
      </c>
      <c r="GT92" s="124">
        <f t="shared" si="134"/>
        <v>0</v>
      </c>
      <c r="GU92" s="103">
        <v>75</v>
      </c>
      <c r="GV92" s="103">
        <v>106</v>
      </c>
      <c r="GW92" s="103">
        <v>144</v>
      </c>
      <c r="GX92" s="103">
        <v>144</v>
      </c>
      <c r="GY92" s="123">
        <f t="shared" si="135"/>
        <v>75</v>
      </c>
      <c r="GZ92" s="125">
        <f t="shared" si="136"/>
        <v>0</v>
      </c>
      <c r="HA92" s="125">
        <f t="shared" si="137"/>
        <v>0</v>
      </c>
      <c r="HB92" s="127">
        <f t="shared" si="138"/>
        <v>0</v>
      </c>
      <c r="HC92" s="126">
        <f t="shared" si="139"/>
        <v>75</v>
      </c>
      <c r="HD92" s="127" t="b">
        <f t="shared" si="140"/>
        <v>0</v>
      </c>
      <c r="HE92" s="100"/>
      <c r="HF92" s="100"/>
      <c r="HG92" s="100"/>
      <c r="HH92" s="100"/>
      <c r="HI92" s="100"/>
      <c r="HJ92" s="100"/>
      <c r="HK92" s="100"/>
      <c r="HL92" s="100"/>
      <c r="HM92" s="105" t="s">
        <v>15</v>
      </c>
      <c r="HN92" s="101"/>
      <c r="HO92" s="105" t="s">
        <v>19</v>
      </c>
      <c r="HP92" s="101">
        <f t="shared" si="141"/>
        <v>1</v>
      </c>
      <c r="HQ92" s="105" t="s">
        <v>19</v>
      </c>
      <c r="HR92" s="101"/>
      <c r="HS92" s="101" t="str">
        <f t="shared" si="146"/>
        <v/>
      </c>
      <c r="HT92" s="101"/>
      <c r="HU92" s="105" t="s">
        <v>19</v>
      </c>
      <c r="HV92" s="101">
        <f t="shared" si="142"/>
        <v>-3</v>
      </c>
      <c r="HW92" s="105" t="s">
        <v>19</v>
      </c>
      <c r="HX92" s="101">
        <f t="shared" si="143"/>
        <v>4</v>
      </c>
      <c r="HY92" s="105" t="s">
        <v>19</v>
      </c>
      <c r="HZ92" s="101">
        <f t="shared" si="144"/>
        <v>0</v>
      </c>
      <c r="IA92" s="105" t="s">
        <v>19</v>
      </c>
      <c r="IB92" s="101"/>
      <c r="IC92" s="101"/>
      <c r="ID92" s="101"/>
      <c r="IE92" s="101"/>
      <c r="IF92" s="101"/>
      <c r="IG92" s="101"/>
      <c r="IH92" s="101"/>
      <c r="II92" s="101"/>
      <c r="IJ92" s="106" t="s">
        <v>19</v>
      </c>
      <c r="IK92" s="128">
        <f t="shared" si="145"/>
        <v>35489</v>
      </c>
      <c r="IL92" s="106" t="s">
        <v>19</v>
      </c>
      <c r="IM92" s="100"/>
      <c r="IN92" s="100"/>
      <c r="IO92" s="100"/>
    </row>
    <row r="93" spans="1:249" s="98" customFormat="1" ht="18" thickBot="1" x14ac:dyDescent="0.35">
      <c r="A93" s="45">
        <v>1</v>
      </c>
      <c r="B93" s="92"/>
      <c r="C93" s="50"/>
      <c r="D93" s="93"/>
      <c r="E93" s="94"/>
      <c r="F93" s="93"/>
      <c r="G93" s="94"/>
      <c r="H93" s="91"/>
      <c r="I93" s="91"/>
      <c r="J93" s="13">
        <f t="shared" si="147"/>
        <v>1</v>
      </c>
      <c r="K93" s="13"/>
      <c r="L93" s="95"/>
      <c r="M93" s="15">
        <f t="shared" si="150"/>
        <v>18.350000000000001</v>
      </c>
      <c r="N93" s="142">
        <f t="shared" si="151"/>
        <v>0</v>
      </c>
      <c r="O93" s="15" t="b">
        <f t="shared" si="148"/>
        <v>0</v>
      </c>
      <c r="P93" s="15">
        <f t="shared" si="149"/>
        <v>0</v>
      </c>
      <c r="Q93" s="96"/>
      <c r="R93" s="23"/>
      <c r="S93" s="29"/>
      <c r="T93" s="11"/>
      <c r="U93" s="11">
        <f t="shared" si="152"/>
        <v>0</v>
      </c>
      <c r="V93" s="11">
        <f t="shared" si="153"/>
        <v>0</v>
      </c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FB93" s="100"/>
      <c r="FC93" s="100"/>
      <c r="FD93" s="100"/>
      <c r="FE93" s="115">
        <f t="shared" si="103"/>
        <v>0</v>
      </c>
      <c r="FF93" s="116">
        <v>0</v>
      </c>
      <c r="FG93" s="117">
        <f t="shared" si="104"/>
        <v>0</v>
      </c>
      <c r="FH93" s="117">
        <f t="shared" si="105"/>
        <v>0</v>
      </c>
      <c r="FI93" s="118">
        <f t="shared" si="106"/>
        <v>0</v>
      </c>
      <c r="FJ93" s="119">
        <f t="shared" si="107"/>
        <v>0</v>
      </c>
      <c r="FK93" s="116">
        <f t="shared" si="108"/>
        <v>0</v>
      </c>
      <c r="FL93" s="120">
        <f t="shared" si="109"/>
        <v>0</v>
      </c>
      <c r="FM93" s="121">
        <f t="shared" si="110"/>
        <v>-10</v>
      </c>
      <c r="FN93" s="122">
        <f t="shared" si="111"/>
        <v>-15</v>
      </c>
      <c r="FO93" s="123">
        <f t="shared" si="112"/>
        <v>0</v>
      </c>
      <c r="FP93" s="123">
        <f t="shared" si="113"/>
        <v>0</v>
      </c>
      <c r="FQ93" s="124">
        <f t="shared" si="114"/>
        <v>0</v>
      </c>
      <c r="FR93" s="123">
        <v>11.25</v>
      </c>
      <c r="FS93" s="125">
        <v>15</v>
      </c>
      <c r="FT93" s="125">
        <v>22.5</v>
      </c>
      <c r="FU93" s="104" t="str">
        <f t="shared" si="115"/>
        <v>wrong size</v>
      </c>
      <c r="FV93" s="104" t="str">
        <f t="shared" si="116"/>
        <v>wrong size</v>
      </c>
      <c r="FW93" s="104" t="str">
        <f t="shared" si="117"/>
        <v>wrong size</v>
      </c>
      <c r="FX93" s="126">
        <f t="shared" si="118"/>
        <v>0</v>
      </c>
      <c r="FY93" s="127" t="b">
        <f t="shared" si="119"/>
        <v>0</v>
      </c>
      <c r="FZ93" s="100"/>
      <c r="GA93" s="100"/>
      <c r="GB93" s="100"/>
      <c r="GC93" s="100"/>
      <c r="GD93" s="100"/>
      <c r="GE93" s="100"/>
      <c r="GF93" s="115">
        <f t="shared" si="120"/>
        <v>0</v>
      </c>
      <c r="GG93" s="116">
        <f t="shared" si="121"/>
        <v>0</v>
      </c>
      <c r="GH93" s="117">
        <f t="shared" si="122"/>
        <v>0</v>
      </c>
      <c r="GI93" s="117">
        <f t="shared" si="123"/>
        <v>0</v>
      </c>
      <c r="GJ93" s="118">
        <f t="shared" si="124"/>
        <v>0</v>
      </c>
      <c r="GK93" s="119">
        <f t="shared" si="125"/>
        <v>1</v>
      </c>
      <c r="GL93" s="116">
        <f t="shared" si="126"/>
        <v>0</v>
      </c>
      <c r="GM93" s="120">
        <f t="shared" si="127"/>
        <v>1</v>
      </c>
      <c r="GN93" s="121">
        <f t="shared" si="128"/>
        <v>-6</v>
      </c>
      <c r="GO93" s="121">
        <f t="shared" si="129"/>
        <v>-13</v>
      </c>
      <c r="GP93" s="122">
        <f t="shared" si="130"/>
        <v>-20</v>
      </c>
      <c r="GQ93" s="123">
        <f t="shared" si="131"/>
        <v>1</v>
      </c>
      <c r="GR93" s="123">
        <f t="shared" si="132"/>
        <v>0</v>
      </c>
      <c r="GS93" s="123">
        <f t="shared" si="133"/>
        <v>0</v>
      </c>
      <c r="GT93" s="124">
        <f t="shared" si="134"/>
        <v>0</v>
      </c>
      <c r="GU93" s="103">
        <v>75</v>
      </c>
      <c r="GV93" s="103">
        <v>106</v>
      </c>
      <c r="GW93" s="103">
        <v>144</v>
      </c>
      <c r="GX93" s="103">
        <v>144</v>
      </c>
      <c r="GY93" s="123">
        <f t="shared" si="135"/>
        <v>75</v>
      </c>
      <c r="GZ93" s="125">
        <f t="shared" si="136"/>
        <v>0</v>
      </c>
      <c r="HA93" s="125">
        <f t="shared" si="137"/>
        <v>0</v>
      </c>
      <c r="HB93" s="127">
        <f t="shared" si="138"/>
        <v>0</v>
      </c>
      <c r="HC93" s="126">
        <f t="shared" si="139"/>
        <v>75</v>
      </c>
      <c r="HD93" s="127" t="b">
        <f t="shared" si="140"/>
        <v>0</v>
      </c>
      <c r="HE93" s="100"/>
      <c r="HF93" s="100"/>
      <c r="HG93" s="100"/>
      <c r="HH93" s="100"/>
      <c r="HI93" s="100"/>
      <c r="HJ93" s="100"/>
      <c r="HK93" s="100"/>
      <c r="HL93" s="100"/>
      <c r="HM93" s="105" t="s">
        <v>15</v>
      </c>
      <c r="HN93" s="101"/>
      <c r="HO93" s="105" t="s">
        <v>19</v>
      </c>
      <c r="HP93" s="101">
        <f t="shared" si="141"/>
        <v>1</v>
      </c>
      <c r="HQ93" s="105" t="s">
        <v>19</v>
      </c>
      <c r="HR93" s="101"/>
      <c r="HS93" s="101" t="str">
        <f t="shared" si="146"/>
        <v/>
      </c>
      <c r="HT93" s="101"/>
      <c r="HU93" s="105" t="s">
        <v>19</v>
      </c>
      <c r="HV93" s="101">
        <f t="shared" si="142"/>
        <v>-3</v>
      </c>
      <c r="HW93" s="105" t="s">
        <v>19</v>
      </c>
      <c r="HX93" s="101">
        <f t="shared" si="143"/>
        <v>4</v>
      </c>
      <c r="HY93" s="105" t="s">
        <v>19</v>
      </c>
      <c r="HZ93" s="101">
        <f t="shared" si="144"/>
        <v>0</v>
      </c>
      <c r="IA93" s="105" t="s">
        <v>19</v>
      </c>
      <c r="IB93" s="101"/>
      <c r="IC93" s="101"/>
      <c r="ID93" s="101"/>
      <c r="IE93" s="101"/>
      <c r="IF93" s="101"/>
      <c r="IG93" s="101"/>
      <c r="IH93" s="101"/>
      <c r="II93" s="101"/>
      <c r="IJ93" s="106" t="s">
        <v>19</v>
      </c>
      <c r="IK93" s="128">
        <f t="shared" si="145"/>
        <v>35489</v>
      </c>
      <c r="IL93" s="106" t="s">
        <v>19</v>
      </c>
      <c r="IM93" s="100"/>
      <c r="IN93" s="100"/>
      <c r="IO93" s="100"/>
    </row>
    <row r="94" spans="1:249" s="98" customFormat="1" ht="18" thickBot="1" x14ac:dyDescent="0.35">
      <c r="A94" s="45">
        <v>1</v>
      </c>
      <c r="B94" s="92"/>
      <c r="C94" s="50"/>
      <c r="D94" s="93"/>
      <c r="E94" s="94"/>
      <c r="F94" s="93"/>
      <c r="G94" s="94"/>
      <c r="H94" s="91"/>
      <c r="I94" s="91"/>
      <c r="J94" s="13">
        <f t="shared" si="147"/>
        <v>1</v>
      </c>
      <c r="K94" s="13"/>
      <c r="L94" s="95"/>
      <c r="M94" s="15">
        <f t="shared" si="150"/>
        <v>18.350000000000001</v>
      </c>
      <c r="N94" s="142">
        <f t="shared" si="151"/>
        <v>0</v>
      </c>
      <c r="O94" s="15" t="b">
        <f t="shared" si="148"/>
        <v>0</v>
      </c>
      <c r="P94" s="15">
        <f t="shared" si="149"/>
        <v>0</v>
      </c>
      <c r="Q94" s="96"/>
      <c r="R94" s="23"/>
      <c r="S94" s="29"/>
      <c r="T94" s="11"/>
      <c r="U94" s="11">
        <f t="shared" si="152"/>
        <v>0</v>
      </c>
      <c r="V94" s="11">
        <f t="shared" si="153"/>
        <v>0</v>
      </c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FB94" s="100"/>
      <c r="FC94" s="100"/>
      <c r="FD94" s="100"/>
      <c r="FE94" s="115">
        <f t="shared" si="103"/>
        <v>0</v>
      </c>
      <c r="FF94" s="116">
        <v>0</v>
      </c>
      <c r="FG94" s="117">
        <f t="shared" si="104"/>
        <v>0</v>
      </c>
      <c r="FH94" s="117">
        <f t="shared" si="105"/>
        <v>0</v>
      </c>
      <c r="FI94" s="118">
        <f t="shared" si="106"/>
        <v>0</v>
      </c>
      <c r="FJ94" s="119">
        <f t="shared" si="107"/>
        <v>0</v>
      </c>
      <c r="FK94" s="116">
        <f t="shared" si="108"/>
        <v>0</v>
      </c>
      <c r="FL94" s="120">
        <f t="shared" si="109"/>
        <v>0</v>
      </c>
      <c r="FM94" s="121">
        <f t="shared" si="110"/>
        <v>-10</v>
      </c>
      <c r="FN94" s="122">
        <f t="shared" si="111"/>
        <v>-15</v>
      </c>
      <c r="FO94" s="123">
        <f t="shared" si="112"/>
        <v>0</v>
      </c>
      <c r="FP94" s="123">
        <f t="shared" si="113"/>
        <v>0</v>
      </c>
      <c r="FQ94" s="124">
        <f t="shared" si="114"/>
        <v>0</v>
      </c>
      <c r="FR94" s="123">
        <v>11.25</v>
      </c>
      <c r="FS94" s="125">
        <v>15</v>
      </c>
      <c r="FT94" s="125">
        <v>22.5</v>
      </c>
      <c r="FU94" s="104" t="str">
        <f t="shared" si="115"/>
        <v>wrong size</v>
      </c>
      <c r="FV94" s="104" t="str">
        <f t="shared" si="116"/>
        <v>wrong size</v>
      </c>
      <c r="FW94" s="104" t="str">
        <f t="shared" si="117"/>
        <v>wrong size</v>
      </c>
      <c r="FX94" s="126">
        <f t="shared" si="118"/>
        <v>0</v>
      </c>
      <c r="FY94" s="127" t="b">
        <f t="shared" si="119"/>
        <v>0</v>
      </c>
      <c r="FZ94" s="100"/>
      <c r="GA94" s="100"/>
      <c r="GB94" s="100"/>
      <c r="GC94" s="100"/>
      <c r="GD94" s="100"/>
      <c r="GE94" s="100"/>
      <c r="GF94" s="115">
        <f t="shared" si="120"/>
        <v>0</v>
      </c>
      <c r="GG94" s="116">
        <f t="shared" si="121"/>
        <v>0</v>
      </c>
      <c r="GH94" s="117">
        <f t="shared" si="122"/>
        <v>0</v>
      </c>
      <c r="GI94" s="117">
        <f t="shared" si="123"/>
        <v>0</v>
      </c>
      <c r="GJ94" s="118">
        <f t="shared" si="124"/>
        <v>0</v>
      </c>
      <c r="GK94" s="119">
        <f t="shared" si="125"/>
        <v>1</v>
      </c>
      <c r="GL94" s="116">
        <f t="shared" si="126"/>
        <v>0</v>
      </c>
      <c r="GM94" s="120">
        <f t="shared" si="127"/>
        <v>1</v>
      </c>
      <c r="GN94" s="121">
        <f t="shared" si="128"/>
        <v>-6</v>
      </c>
      <c r="GO94" s="121">
        <f t="shared" si="129"/>
        <v>-13</v>
      </c>
      <c r="GP94" s="122">
        <f t="shared" si="130"/>
        <v>-20</v>
      </c>
      <c r="GQ94" s="123">
        <f t="shared" si="131"/>
        <v>1</v>
      </c>
      <c r="GR94" s="123">
        <f t="shared" si="132"/>
        <v>0</v>
      </c>
      <c r="GS94" s="123">
        <f t="shared" si="133"/>
        <v>0</v>
      </c>
      <c r="GT94" s="124">
        <f t="shared" si="134"/>
        <v>0</v>
      </c>
      <c r="GU94" s="103">
        <v>75</v>
      </c>
      <c r="GV94" s="103">
        <v>106</v>
      </c>
      <c r="GW94" s="103">
        <v>144</v>
      </c>
      <c r="GX94" s="103">
        <v>144</v>
      </c>
      <c r="GY94" s="123">
        <f t="shared" si="135"/>
        <v>75</v>
      </c>
      <c r="GZ94" s="125">
        <f t="shared" si="136"/>
        <v>0</v>
      </c>
      <c r="HA94" s="125">
        <f t="shared" si="137"/>
        <v>0</v>
      </c>
      <c r="HB94" s="127">
        <f t="shared" si="138"/>
        <v>0</v>
      </c>
      <c r="HC94" s="126">
        <f t="shared" si="139"/>
        <v>75</v>
      </c>
      <c r="HD94" s="127" t="b">
        <f t="shared" si="140"/>
        <v>0</v>
      </c>
      <c r="HE94" s="100"/>
      <c r="HF94" s="100"/>
      <c r="HG94" s="100"/>
      <c r="HH94" s="100"/>
      <c r="HI94" s="100"/>
      <c r="HJ94" s="100"/>
      <c r="HK94" s="100"/>
      <c r="HL94" s="100"/>
      <c r="HM94" s="105" t="s">
        <v>15</v>
      </c>
      <c r="HN94" s="101"/>
      <c r="HO94" s="105" t="s">
        <v>19</v>
      </c>
      <c r="HP94" s="101">
        <f t="shared" si="141"/>
        <v>1</v>
      </c>
      <c r="HQ94" s="105" t="s">
        <v>19</v>
      </c>
      <c r="HR94" s="101"/>
      <c r="HS94" s="101" t="str">
        <f t="shared" si="146"/>
        <v/>
      </c>
      <c r="HT94" s="101"/>
      <c r="HU94" s="105" t="s">
        <v>19</v>
      </c>
      <c r="HV94" s="101">
        <f t="shared" si="142"/>
        <v>-3</v>
      </c>
      <c r="HW94" s="105" t="s">
        <v>19</v>
      </c>
      <c r="HX94" s="101">
        <f t="shared" si="143"/>
        <v>4</v>
      </c>
      <c r="HY94" s="105" t="s">
        <v>19</v>
      </c>
      <c r="HZ94" s="101">
        <f t="shared" si="144"/>
        <v>0</v>
      </c>
      <c r="IA94" s="105" t="s">
        <v>19</v>
      </c>
      <c r="IB94" s="101"/>
      <c r="IC94" s="101"/>
      <c r="ID94" s="101"/>
      <c r="IE94" s="101"/>
      <c r="IF94" s="101"/>
      <c r="IG94" s="101"/>
      <c r="IH94" s="101"/>
      <c r="II94" s="101"/>
      <c r="IJ94" s="106" t="s">
        <v>19</v>
      </c>
      <c r="IK94" s="128">
        <f t="shared" si="145"/>
        <v>35489</v>
      </c>
      <c r="IL94" s="106" t="s">
        <v>19</v>
      </c>
      <c r="IM94" s="100"/>
      <c r="IN94" s="100"/>
      <c r="IO94" s="100"/>
    </row>
    <row r="95" spans="1:249" s="98" customFormat="1" ht="18" thickBot="1" x14ac:dyDescent="0.35">
      <c r="A95" s="45">
        <v>1</v>
      </c>
      <c r="B95" s="92"/>
      <c r="C95" s="50"/>
      <c r="D95" s="93"/>
      <c r="E95" s="94"/>
      <c r="F95" s="93"/>
      <c r="G95" s="94"/>
      <c r="H95" s="91"/>
      <c r="I95" s="91"/>
      <c r="J95" s="13">
        <f t="shared" si="147"/>
        <v>1</v>
      </c>
      <c r="K95" s="13"/>
      <c r="L95" s="95"/>
      <c r="M95" s="15">
        <f t="shared" si="150"/>
        <v>18.350000000000001</v>
      </c>
      <c r="N95" s="142">
        <f t="shared" si="151"/>
        <v>0</v>
      </c>
      <c r="O95" s="15" t="b">
        <f t="shared" si="148"/>
        <v>0</v>
      </c>
      <c r="P95" s="15">
        <f t="shared" si="149"/>
        <v>0</v>
      </c>
      <c r="Q95" s="96"/>
      <c r="R95" s="23"/>
      <c r="S95" s="29"/>
      <c r="T95" s="11"/>
      <c r="U95" s="11">
        <f t="shared" si="152"/>
        <v>0</v>
      </c>
      <c r="V95" s="11">
        <f t="shared" si="153"/>
        <v>0</v>
      </c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FB95" s="100"/>
      <c r="FC95" s="100"/>
      <c r="FD95" s="100"/>
      <c r="FE95" s="115">
        <f t="shared" si="103"/>
        <v>0</v>
      </c>
      <c r="FF95" s="116">
        <v>0</v>
      </c>
      <c r="FG95" s="117">
        <f t="shared" si="104"/>
        <v>0</v>
      </c>
      <c r="FH95" s="117">
        <f t="shared" si="105"/>
        <v>0</v>
      </c>
      <c r="FI95" s="118">
        <f t="shared" si="106"/>
        <v>0</v>
      </c>
      <c r="FJ95" s="119">
        <f t="shared" si="107"/>
        <v>0</v>
      </c>
      <c r="FK95" s="116">
        <f t="shared" si="108"/>
        <v>0</v>
      </c>
      <c r="FL95" s="120">
        <f t="shared" si="109"/>
        <v>0</v>
      </c>
      <c r="FM95" s="121">
        <f t="shared" si="110"/>
        <v>-10</v>
      </c>
      <c r="FN95" s="122">
        <f t="shared" si="111"/>
        <v>-15</v>
      </c>
      <c r="FO95" s="123">
        <f t="shared" si="112"/>
        <v>0</v>
      </c>
      <c r="FP95" s="123">
        <f t="shared" si="113"/>
        <v>0</v>
      </c>
      <c r="FQ95" s="124">
        <f t="shared" si="114"/>
        <v>0</v>
      </c>
      <c r="FR95" s="123">
        <v>11.25</v>
      </c>
      <c r="FS95" s="125">
        <v>15</v>
      </c>
      <c r="FT95" s="125">
        <v>22.5</v>
      </c>
      <c r="FU95" s="104" t="str">
        <f t="shared" si="115"/>
        <v>wrong size</v>
      </c>
      <c r="FV95" s="104" t="str">
        <f t="shared" si="116"/>
        <v>wrong size</v>
      </c>
      <c r="FW95" s="104" t="str">
        <f t="shared" si="117"/>
        <v>wrong size</v>
      </c>
      <c r="FX95" s="126">
        <f t="shared" si="118"/>
        <v>0</v>
      </c>
      <c r="FY95" s="127" t="b">
        <f t="shared" si="119"/>
        <v>0</v>
      </c>
      <c r="FZ95" s="100"/>
      <c r="GA95" s="100"/>
      <c r="GB95" s="100"/>
      <c r="GC95" s="100"/>
      <c r="GD95" s="100"/>
      <c r="GE95" s="100"/>
      <c r="GF95" s="115">
        <f t="shared" si="120"/>
        <v>0</v>
      </c>
      <c r="GG95" s="116">
        <f t="shared" si="121"/>
        <v>0</v>
      </c>
      <c r="GH95" s="117">
        <f t="shared" si="122"/>
        <v>0</v>
      </c>
      <c r="GI95" s="117">
        <f t="shared" si="123"/>
        <v>0</v>
      </c>
      <c r="GJ95" s="118">
        <f t="shared" si="124"/>
        <v>0</v>
      </c>
      <c r="GK95" s="119">
        <f t="shared" si="125"/>
        <v>1</v>
      </c>
      <c r="GL95" s="116">
        <f t="shared" si="126"/>
        <v>0</v>
      </c>
      <c r="GM95" s="120">
        <f t="shared" si="127"/>
        <v>1</v>
      </c>
      <c r="GN95" s="121">
        <f t="shared" si="128"/>
        <v>-6</v>
      </c>
      <c r="GO95" s="121">
        <f t="shared" si="129"/>
        <v>-13</v>
      </c>
      <c r="GP95" s="122">
        <f t="shared" si="130"/>
        <v>-20</v>
      </c>
      <c r="GQ95" s="123">
        <f t="shared" si="131"/>
        <v>1</v>
      </c>
      <c r="GR95" s="123">
        <f t="shared" si="132"/>
        <v>0</v>
      </c>
      <c r="GS95" s="123">
        <f t="shared" si="133"/>
        <v>0</v>
      </c>
      <c r="GT95" s="124">
        <f t="shared" si="134"/>
        <v>0</v>
      </c>
      <c r="GU95" s="103">
        <v>75</v>
      </c>
      <c r="GV95" s="103">
        <v>106</v>
      </c>
      <c r="GW95" s="103">
        <v>144</v>
      </c>
      <c r="GX95" s="103">
        <v>144</v>
      </c>
      <c r="GY95" s="123">
        <f t="shared" si="135"/>
        <v>75</v>
      </c>
      <c r="GZ95" s="125">
        <f t="shared" si="136"/>
        <v>0</v>
      </c>
      <c r="HA95" s="125">
        <f t="shared" si="137"/>
        <v>0</v>
      </c>
      <c r="HB95" s="127">
        <f t="shared" si="138"/>
        <v>0</v>
      </c>
      <c r="HC95" s="126">
        <f t="shared" si="139"/>
        <v>75</v>
      </c>
      <c r="HD95" s="127" t="b">
        <f t="shared" si="140"/>
        <v>0</v>
      </c>
      <c r="HE95" s="100"/>
      <c r="HF95" s="100"/>
      <c r="HG95" s="100"/>
      <c r="HH95" s="100"/>
      <c r="HI95" s="100"/>
      <c r="HJ95" s="100"/>
      <c r="HK95" s="100"/>
      <c r="HL95" s="100"/>
      <c r="HM95" s="105" t="s">
        <v>15</v>
      </c>
      <c r="HN95" s="101"/>
      <c r="HO95" s="105" t="s">
        <v>19</v>
      </c>
      <c r="HP95" s="101">
        <f t="shared" si="141"/>
        <v>1</v>
      </c>
      <c r="HQ95" s="105" t="s">
        <v>19</v>
      </c>
      <c r="HR95" s="101"/>
      <c r="HS95" s="101" t="str">
        <f t="shared" si="146"/>
        <v/>
      </c>
      <c r="HT95" s="101"/>
      <c r="HU95" s="105" t="s">
        <v>19</v>
      </c>
      <c r="HV95" s="101">
        <f t="shared" si="142"/>
        <v>-3</v>
      </c>
      <c r="HW95" s="105" t="s">
        <v>19</v>
      </c>
      <c r="HX95" s="101">
        <f t="shared" si="143"/>
        <v>4</v>
      </c>
      <c r="HY95" s="105" t="s">
        <v>19</v>
      </c>
      <c r="HZ95" s="101">
        <f t="shared" si="144"/>
        <v>0</v>
      </c>
      <c r="IA95" s="105" t="s">
        <v>19</v>
      </c>
      <c r="IB95" s="101"/>
      <c r="IC95" s="101"/>
      <c r="ID95" s="101"/>
      <c r="IE95" s="101"/>
      <c r="IF95" s="101"/>
      <c r="IG95" s="101"/>
      <c r="IH95" s="101"/>
      <c r="II95" s="101"/>
      <c r="IJ95" s="106" t="s">
        <v>19</v>
      </c>
      <c r="IK95" s="128">
        <f t="shared" si="145"/>
        <v>35489</v>
      </c>
      <c r="IL95" s="106" t="s">
        <v>19</v>
      </c>
      <c r="IM95" s="100"/>
      <c r="IN95" s="100"/>
      <c r="IO95" s="100"/>
    </row>
    <row r="96" spans="1:249" s="98" customFormat="1" ht="18" thickBot="1" x14ac:dyDescent="0.35">
      <c r="A96" s="45">
        <v>1</v>
      </c>
      <c r="B96" s="92"/>
      <c r="C96" s="50"/>
      <c r="D96" s="93"/>
      <c r="E96" s="94"/>
      <c r="F96" s="93"/>
      <c r="G96" s="94"/>
      <c r="H96" s="91"/>
      <c r="I96" s="91"/>
      <c r="J96" s="13">
        <f t="shared" si="147"/>
        <v>1</v>
      </c>
      <c r="K96" s="13"/>
      <c r="L96" s="95"/>
      <c r="M96" s="15">
        <f t="shared" si="150"/>
        <v>18.350000000000001</v>
      </c>
      <c r="N96" s="142">
        <f t="shared" si="151"/>
        <v>0</v>
      </c>
      <c r="O96" s="15" t="b">
        <f t="shared" si="148"/>
        <v>0</v>
      </c>
      <c r="P96" s="15">
        <f t="shared" si="149"/>
        <v>0</v>
      </c>
      <c r="Q96" s="96"/>
      <c r="R96" s="23"/>
      <c r="S96" s="29"/>
      <c r="T96" s="11"/>
      <c r="U96" s="11">
        <f t="shared" si="152"/>
        <v>0</v>
      </c>
      <c r="V96" s="11">
        <f t="shared" si="153"/>
        <v>0</v>
      </c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FB96" s="100"/>
      <c r="FC96" s="100"/>
      <c r="FD96" s="100"/>
      <c r="FE96" s="115">
        <f t="shared" si="103"/>
        <v>0</v>
      </c>
      <c r="FF96" s="116">
        <v>0</v>
      </c>
      <c r="FG96" s="117">
        <f t="shared" si="104"/>
        <v>0</v>
      </c>
      <c r="FH96" s="117">
        <f t="shared" si="105"/>
        <v>0</v>
      </c>
      <c r="FI96" s="118">
        <f t="shared" si="106"/>
        <v>0</v>
      </c>
      <c r="FJ96" s="119">
        <f t="shared" si="107"/>
        <v>0</v>
      </c>
      <c r="FK96" s="116">
        <f t="shared" si="108"/>
        <v>0</v>
      </c>
      <c r="FL96" s="120">
        <f t="shared" si="109"/>
        <v>0</v>
      </c>
      <c r="FM96" s="121">
        <f t="shared" si="110"/>
        <v>-10</v>
      </c>
      <c r="FN96" s="122">
        <f t="shared" si="111"/>
        <v>-15</v>
      </c>
      <c r="FO96" s="123">
        <f t="shared" si="112"/>
        <v>0</v>
      </c>
      <c r="FP96" s="123">
        <f t="shared" si="113"/>
        <v>0</v>
      </c>
      <c r="FQ96" s="124">
        <f t="shared" si="114"/>
        <v>0</v>
      </c>
      <c r="FR96" s="123">
        <v>11.25</v>
      </c>
      <c r="FS96" s="125">
        <v>15</v>
      </c>
      <c r="FT96" s="125">
        <v>22.5</v>
      </c>
      <c r="FU96" s="104" t="str">
        <f t="shared" si="115"/>
        <v>wrong size</v>
      </c>
      <c r="FV96" s="104" t="str">
        <f t="shared" si="116"/>
        <v>wrong size</v>
      </c>
      <c r="FW96" s="104" t="str">
        <f t="shared" si="117"/>
        <v>wrong size</v>
      </c>
      <c r="FX96" s="126">
        <f t="shared" si="118"/>
        <v>0</v>
      </c>
      <c r="FY96" s="127" t="b">
        <f t="shared" si="119"/>
        <v>0</v>
      </c>
      <c r="FZ96" s="100"/>
      <c r="GA96" s="100"/>
      <c r="GB96" s="100"/>
      <c r="GC96" s="100"/>
      <c r="GD96" s="100"/>
      <c r="GE96" s="100"/>
      <c r="GF96" s="115">
        <f t="shared" si="120"/>
        <v>0</v>
      </c>
      <c r="GG96" s="116">
        <f t="shared" si="121"/>
        <v>0</v>
      </c>
      <c r="GH96" s="117">
        <f t="shared" si="122"/>
        <v>0</v>
      </c>
      <c r="GI96" s="117">
        <f t="shared" si="123"/>
        <v>0</v>
      </c>
      <c r="GJ96" s="118">
        <f t="shared" si="124"/>
        <v>0</v>
      </c>
      <c r="GK96" s="119">
        <f t="shared" si="125"/>
        <v>1</v>
      </c>
      <c r="GL96" s="116">
        <f t="shared" si="126"/>
        <v>0</v>
      </c>
      <c r="GM96" s="120">
        <f t="shared" si="127"/>
        <v>1</v>
      </c>
      <c r="GN96" s="121">
        <f t="shared" si="128"/>
        <v>-6</v>
      </c>
      <c r="GO96" s="121">
        <f t="shared" si="129"/>
        <v>-13</v>
      </c>
      <c r="GP96" s="122">
        <f t="shared" si="130"/>
        <v>-20</v>
      </c>
      <c r="GQ96" s="123">
        <f t="shared" si="131"/>
        <v>1</v>
      </c>
      <c r="GR96" s="123">
        <f t="shared" si="132"/>
        <v>0</v>
      </c>
      <c r="GS96" s="123">
        <f t="shared" si="133"/>
        <v>0</v>
      </c>
      <c r="GT96" s="124">
        <f t="shared" si="134"/>
        <v>0</v>
      </c>
      <c r="GU96" s="103">
        <v>75</v>
      </c>
      <c r="GV96" s="103">
        <v>106</v>
      </c>
      <c r="GW96" s="103">
        <v>144</v>
      </c>
      <c r="GX96" s="103">
        <v>144</v>
      </c>
      <c r="GY96" s="123">
        <f t="shared" si="135"/>
        <v>75</v>
      </c>
      <c r="GZ96" s="125">
        <f t="shared" si="136"/>
        <v>0</v>
      </c>
      <c r="HA96" s="125">
        <f t="shared" si="137"/>
        <v>0</v>
      </c>
      <c r="HB96" s="127">
        <f t="shared" si="138"/>
        <v>0</v>
      </c>
      <c r="HC96" s="126">
        <f t="shared" si="139"/>
        <v>75</v>
      </c>
      <c r="HD96" s="127" t="b">
        <f t="shared" si="140"/>
        <v>0</v>
      </c>
      <c r="HE96" s="100"/>
      <c r="HF96" s="100"/>
      <c r="HG96" s="100"/>
      <c r="HH96" s="100"/>
      <c r="HI96" s="100"/>
      <c r="HJ96" s="100"/>
      <c r="HK96" s="100"/>
      <c r="HL96" s="100"/>
      <c r="HM96" s="105" t="s">
        <v>15</v>
      </c>
      <c r="HN96" s="101"/>
      <c r="HO96" s="105" t="s">
        <v>19</v>
      </c>
      <c r="HP96" s="101">
        <f t="shared" si="141"/>
        <v>1</v>
      </c>
      <c r="HQ96" s="105" t="s">
        <v>19</v>
      </c>
      <c r="HR96" s="101"/>
      <c r="HS96" s="101" t="str">
        <f t="shared" si="146"/>
        <v/>
      </c>
      <c r="HT96" s="101"/>
      <c r="HU96" s="105" t="s">
        <v>19</v>
      </c>
      <c r="HV96" s="101">
        <f t="shared" si="142"/>
        <v>-3</v>
      </c>
      <c r="HW96" s="105" t="s">
        <v>19</v>
      </c>
      <c r="HX96" s="101">
        <f t="shared" si="143"/>
        <v>4</v>
      </c>
      <c r="HY96" s="105" t="s">
        <v>19</v>
      </c>
      <c r="HZ96" s="101">
        <f t="shared" si="144"/>
        <v>0</v>
      </c>
      <c r="IA96" s="105" t="s">
        <v>19</v>
      </c>
      <c r="IB96" s="101"/>
      <c r="IC96" s="101"/>
      <c r="ID96" s="101"/>
      <c r="IE96" s="101"/>
      <c r="IF96" s="101"/>
      <c r="IG96" s="101"/>
      <c r="IH96" s="101"/>
      <c r="II96" s="101"/>
      <c r="IJ96" s="106" t="s">
        <v>19</v>
      </c>
      <c r="IK96" s="128">
        <f t="shared" si="145"/>
        <v>35489</v>
      </c>
      <c r="IL96" s="106" t="s">
        <v>19</v>
      </c>
      <c r="IM96" s="100"/>
      <c r="IN96" s="100"/>
      <c r="IO96" s="100"/>
    </row>
    <row r="97" spans="1:249" s="98" customFormat="1" ht="18" thickBot="1" x14ac:dyDescent="0.35">
      <c r="A97" s="45">
        <v>1</v>
      </c>
      <c r="B97" s="92"/>
      <c r="C97" s="50"/>
      <c r="D97" s="93"/>
      <c r="E97" s="94"/>
      <c r="F97" s="93"/>
      <c r="G97" s="94"/>
      <c r="H97" s="91"/>
      <c r="I97" s="91"/>
      <c r="J97" s="13">
        <f t="shared" si="147"/>
        <v>1</v>
      </c>
      <c r="K97" s="13"/>
      <c r="L97" s="95"/>
      <c r="M97" s="15">
        <f t="shared" si="150"/>
        <v>18.350000000000001</v>
      </c>
      <c r="N97" s="142">
        <f t="shared" si="151"/>
        <v>0</v>
      </c>
      <c r="O97" s="15" t="b">
        <f t="shared" si="148"/>
        <v>0</v>
      </c>
      <c r="P97" s="15">
        <f t="shared" si="149"/>
        <v>0</v>
      </c>
      <c r="Q97" s="96"/>
      <c r="R97" s="23"/>
      <c r="S97" s="29"/>
      <c r="T97" s="11"/>
      <c r="U97" s="11">
        <f t="shared" si="152"/>
        <v>0</v>
      </c>
      <c r="V97" s="11">
        <f t="shared" si="153"/>
        <v>0</v>
      </c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FB97" s="100"/>
      <c r="FC97" s="100"/>
      <c r="FD97" s="100"/>
      <c r="FE97" s="115">
        <f t="shared" si="103"/>
        <v>0</v>
      </c>
      <c r="FF97" s="116">
        <v>0</v>
      </c>
      <c r="FG97" s="117">
        <f t="shared" si="104"/>
        <v>0</v>
      </c>
      <c r="FH97" s="117">
        <f t="shared" si="105"/>
        <v>0</v>
      </c>
      <c r="FI97" s="118">
        <f t="shared" si="106"/>
        <v>0</v>
      </c>
      <c r="FJ97" s="119">
        <f t="shared" si="107"/>
        <v>0</v>
      </c>
      <c r="FK97" s="116">
        <f t="shared" si="108"/>
        <v>0</v>
      </c>
      <c r="FL97" s="120">
        <f t="shared" si="109"/>
        <v>0</v>
      </c>
      <c r="FM97" s="121">
        <f t="shared" si="110"/>
        <v>-10</v>
      </c>
      <c r="FN97" s="122">
        <f t="shared" si="111"/>
        <v>-15</v>
      </c>
      <c r="FO97" s="123">
        <f t="shared" si="112"/>
        <v>0</v>
      </c>
      <c r="FP97" s="123">
        <f t="shared" si="113"/>
        <v>0</v>
      </c>
      <c r="FQ97" s="124">
        <f t="shared" si="114"/>
        <v>0</v>
      </c>
      <c r="FR97" s="123">
        <v>11.25</v>
      </c>
      <c r="FS97" s="125">
        <v>15</v>
      </c>
      <c r="FT97" s="125">
        <v>22.5</v>
      </c>
      <c r="FU97" s="104" t="str">
        <f t="shared" si="115"/>
        <v>wrong size</v>
      </c>
      <c r="FV97" s="104" t="str">
        <f t="shared" si="116"/>
        <v>wrong size</v>
      </c>
      <c r="FW97" s="104" t="str">
        <f t="shared" si="117"/>
        <v>wrong size</v>
      </c>
      <c r="FX97" s="126">
        <f t="shared" si="118"/>
        <v>0</v>
      </c>
      <c r="FY97" s="127" t="b">
        <f t="shared" si="119"/>
        <v>0</v>
      </c>
      <c r="FZ97" s="100"/>
      <c r="GA97" s="100"/>
      <c r="GB97" s="100"/>
      <c r="GC97" s="100"/>
      <c r="GD97" s="100"/>
      <c r="GE97" s="100"/>
      <c r="GF97" s="115">
        <f t="shared" si="120"/>
        <v>0</v>
      </c>
      <c r="GG97" s="116">
        <f t="shared" si="121"/>
        <v>0</v>
      </c>
      <c r="GH97" s="117">
        <f t="shared" si="122"/>
        <v>0</v>
      </c>
      <c r="GI97" s="117">
        <f t="shared" si="123"/>
        <v>0</v>
      </c>
      <c r="GJ97" s="118">
        <f t="shared" si="124"/>
        <v>0</v>
      </c>
      <c r="GK97" s="119">
        <f t="shared" si="125"/>
        <v>1</v>
      </c>
      <c r="GL97" s="116">
        <f t="shared" si="126"/>
        <v>0</v>
      </c>
      <c r="GM97" s="120">
        <f t="shared" si="127"/>
        <v>1</v>
      </c>
      <c r="GN97" s="121">
        <f t="shared" si="128"/>
        <v>-6</v>
      </c>
      <c r="GO97" s="121">
        <f t="shared" si="129"/>
        <v>-13</v>
      </c>
      <c r="GP97" s="122">
        <f t="shared" si="130"/>
        <v>-20</v>
      </c>
      <c r="GQ97" s="123">
        <f t="shared" si="131"/>
        <v>1</v>
      </c>
      <c r="GR97" s="123">
        <f t="shared" si="132"/>
        <v>0</v>
      </c>
      <c r="GS97" s="123">
        <f t="shared" si="133"/>
        <v>0</v>
      </c>
      <c r="GT97" s="124">
        <f t="shared" si="134"/>
        <v>0</v>
      </c>
      <c r="GU97" s="103">
        <v>75</v>
      </c>
      <c r="GV97" s="103">
        <v>106</v>
      </c>
      <c r="GW97" s="103">
        <v>144</v>
      </c>
      <c r="GX97" s="103">
        <v>144</v>
      </c>
      <c r="GY97" s="123">
        <f t="shared" si="135"/>
        <v>75</v>
      </c>
      <c r="GZ97" s="125">
        <f t="shared" si="136"/>
        <v>0</v>
      </c>
      <c r="HA97" s="125">
        <f t="shared" si="137"/>
        <v>0</v>
      </c>
      <c r="HB97" s="127">
        <f t="shared" si="138"/>
        <v>0</v>
      </c>
      <c r="HC97" s="126">
        <f t="shared" si="139"/>
        <v>75</v>
      </c>
      <c r="HD97" s="127" t="b">
        <f t="shared" si="140"/>
        <v>0</v>
      </c>
      <c r="HE97" s="100"/>
      <c r="HF97" s="100"/>
      <c r="HG97" s="100"/>
      <c r="HH97" s="100"/>
      <c r="HI97" s="100"/>
      <c r="HJ97" s="100"/>
      <c r="HK97" s="100"/>
      <c r="HL97" s="100"/>
      <c r="HM97" s="105" t="s">
        <v>15</v>
      </c>
      <c r="HN97" s="101"/>
      <c r="HO97" s="105" t="s">
        <v>19</v>
      </c>
      <c r="HP97" s="101">
        <f t="shared" si="141"/>
        <v>1</v>
      </c>
      <c r="HQ97" s="105" t="s">
        <v>19</v>
      </c>
      <c r="HR97" s="101"/>
      <c r="HS97" s="101" t="str">
        <f t="shared" si="146"/>
        <v/>
      </c>
      <c r="HT97" s="101"/>
      <c r="HU97" s="105" t="s">
        <v>19</v>
      </c>
      <c r="HV97" s="101">
        <f t="shared" si="142"/>
        <v>-3</v>
      </c>
      <c r="HW97" s="105" t="s">
        <v>19</v>
      </c>
      <c r="HX97" s="101">
        <f t="shared" si="143"/>
        <v>4</v>
      </c>
      <c r="HY97" s="105" t="s">
        <v>19</v>
      </c>
      <c r="HZ97" s="101">
        <f t="shared" si="144"/>
        <v>0</v>
      </c>
      <c r="IA97" s="105" t="s">
        <v>19</v>
      </c>
      <c r="IB97" s="101"/>
      <c r="IC97" s="101"/>
      <c r="ID97" s="101"/>
      <c r="IE97" s="101"/>
      <c r="IF97" s="101"/>
      <c r="IG97" s="101"/>
      <c r="IH97" s="101"/>
      <c r="II97" s="101"/>
      <c r="IJ97" s="106" t="s">
        <v>19</v>
      </c>
      <c r="IK97" s="128">
        <f t="shared" si="145"/>
        <v>35489</v>
      </c>
      <c r="IL97" s="106" t="s">
        <v>19</v>
      </c>
      <c r="IM97" s="100"/>
      <c r="IN97" s="100"/>
      <c r="IO97" s="100"/>
    </row>
    <row r="98" spans="1:249" s="98" customFormat="1" ht="18" thickBot="1" x14ac:dyDescent="0.35">
      <c r="A98" s="45">
        <v>1</v>
      </c>
      <c r="B98" s="92"/>
      <c r="C98" s="50"/>
      <c r="D98" s="93"/>
      <c r="E98" s="94"/>
      <c r="F98" s="93"/>
      <c r="G98" s="94"/>
      <c r="H98" s="91"/>
      <c r="I98" s="91"/>
      <c r="J98" s="13">
        <f t="shared" si="147"/>
        <v>1</v>
      </c>
      <c r="K98" s="13"/>
      <c r="L98" s="95"/>
      <c r="M98" s="15">
        <f t="shared" si="150"/>
        <v>18.350000000000001</v>
      </c>
      <c r="N98" s="142">
        <f t="shared" si="151"/>
        <v>0</v>
      </c>
      <c r="O98" s="15" t="b">
        <f t="shared" si="148"/>
        <v>0</v>
      </c>
      <c r="P98" s="15">
        <f t="shared" si="149"/>
        <v>0</v>
      </c>
      <c r="Q98" s="96"/>
      <c r="R98" s="23"/>
      <c r="S98" s="29"/>
      <c r="T98" s="11"/>
      <c r="U98" s="11">
        <f t="shared" si="152"/>
        <v>0</v>
      </c>
      <c r="V98" s="11">
        <f t="shared" si="153"/>
        <v>0</v>
      </c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FB98" s="100"/>
      <c r="FC98" s="100"/>
      <c r="FD98" s="100"/>
      <c r="FE98" s="115">
        <f t="shared" si="103"/>
        <v>0</v>
      </c>
      <c r="FF98" s="116">
        <v>0</v>
      </c>
      <c r="FG98" s="117">
        <f t="shared" si="104"/>
        <v>0</v>
      </c>
      <c r="FH98" s="117">
        <f t="shared" si="105"/>
        <v>0</v>
      </c>
      <c r="FI98" s="118">
        <f t="shared" si="106"/>
        <v>0</v>
      </c>
      <c r="FJ98" s="119">
        <f t="shared" si="107"/>
        <v>0</v>
      </c>
      <c r="FK98" s="116">
        <f t="shared" si="108"/>
        <v>0</v>
      </c>
      <c r="FL98" s="120">
        <f t="shared" si="109"/>
        <v>0</v>
      </c>
      <c r="FM98" s="121">
        <f t="shared" si="110"/>
        <v>-10</v>
      </c>
      <c r="FN98" s="122">
        <f t="shared" si="111"/>
        <v>-15</v>
      </c>
      <c r="FO98" s="123">
        <f t="shared" si="112"/>
        <v>0</v>
      </c>
      <c r="FP98" s="123">
        <f t="shared" si="113"/>
        <v>0</v>
      </c>
      <c r="FQ98" s="124">
        <f t="shared" si="114"/>
        <v>0</v>
      </c>
      <c r="FR98" s="123">
        <v>11.25</v>
      </c>
      <c r="FS98" s="125">
        <v>15</v>
      </c>
      <c r="FT98" s="125">
        <v>22.5</v>
      </c>
      <c r="FU98" s="104" t="str">
        <f t="shared" si="115"/>
        <v>wrong size</v>
      </c>
      <c r="FV98" s="104" t="str">
        <f t="shared" si="116"/>
        <v>wrong size</v>
      </c>
      <c r="FW98" s="104" t="str">
        <f t="shared" si="117"/>
        <v>wrong size</v>
      </c>
      <c r="FX98" s="126">
        <f t="shared" si="118"/>
        <v>0</v>
      </c>
      <c r="FY98" s="127" t="b">
        <f t="shared" si="119"/>
        <v>0</v>
      </c>
      <c r="FZ98" s="100"/>
      <c r="GA98" s="100"/>
      <c r="GB98" s="100"/>
      <c r="GC98" s="100"/>
      <c r="GD98" s="100"/>
      <c r="GE98" s="100"/>
      <c r="GF98" s="115">
        <f t="shared" si="120"/>
        <v>0</v>
      </c>
      <c r="GG98" s="116">
        <f t="shared" si="121"/>
        <v>0</v>
      </c>
      <c r="GH98" s="117">
        <f t="shared" si="122"/>
        <v>0</v>
      </c>
      <c r="GI98" s="117">
        <f t="shared" si="123"/>
        <v>0</v>
      </c>
      <c r="GJ98" s="118">
        <f t="shared" si="124"/>
        <v>0</v>
      </c>
      <c r="GK98" s="119">
        <f t="shared" si="125"/>
        <v>1</v>
      </c>
      <c r="GL98" s="116">
        <f t="shared" si="126"/>
        <v>0</v>
      </c>
      <c r="GM98" s="120">
        <f t="shared" si="127"/>
        <v>1</v>
      </c>
      <c r="GN98" s="121">
        <f t="shared" si="128"/>
        <v>-6</v>
      </c>
      <c r="GO98" s="121">
        <f t="shared" si="129"/>
        <v>-13</v>
      </c>
      <c r="GP98" s="122">
        <f t="shared" si="130"/>
        <v>-20</v>
      </c>
      <c r="GQ98" s="123">
        <f t="shared" si="131"/>
        <v>1</v>
      </c>
      <c r="GR98" s="123">
        <f t="shared" si="132"/>
        <v>0</v>
      </c>
      <c r="GS98" s="123">
        <f t="shared" si="133"/>
        <v>0</v>
      </c>
      <c r="GT98" s="124">
        <f t="shared" si="134"/>
        <v>0</v>
      </c>
      <c r="GU98" s="103">
        <v>75</v>
      </c>
      <c r="GV98" s="103">
        <v>106</v>
      </c>
      <c r="GW98" s="103">
        <v>144</v>
      </c>
      <c r="GX98" s="103">
        <v>144</v>
      </c>
      <c r="GY98" s="123">
        <f t="shared" si="135"/>
        <v>75</v>
      </c>
      <c r="GZ98" s="125">
        <f t="shared" si="136"/>
        <v>0</v>
      </c>
      <c r="HA98" s="125">
        <f t="shared" si="137"/>
        <v>0</v>
      </c>
      <c r="HB98" s="127">
        <f t="shared" si="138"/>
        <v>0</v>
      </c>
      <c r="HC98" s="126">
        <f t="shared" si="139"/>
        <v>75</v>
      </c>
      <c r="HD98" s="127" t="b">
        <f t="shared" si="140"/>
        <v>0</v>
      </c>
      <c r="HE98" s="100"/>
      <c r="HF98" s="100"/>
      <c r="HG98" s="100"/>
      <c r="HH98" s="100"/>
      <c r="HI98" s="100"/>
      <c r="HJ98" s="100"/>
      <c r="HK98" s="100"/>
      <c r="HL98" s="100"/>
      <c r="HM98" s="105" t="s">
        <v>15</v>
      </c>
      <c r="HN98" s="101"/>
      <c r="HO98" s="105" t="s">
        <v>19</v>
      </c>
      <c r="HP98" s="101">
        <f t="shared" si="141"/>
        <v>1</v>
      </c>
      <c r="HQ98" s="105" t="s">
        <v>19</v>
      </c>
      <c r="HR98" s="101"/>
      <c r="HS98" s="101" t="str">
        <f t="shared" si="146"/>
        <v/>
      </c>
      <c r="HT98" s="101"/>
      <c r="HU98" s="105" t="s">
        <v>19</v>
      </c>
      <c r="HV98" s="101">
        <f t="shared" si="142"/>
        <v>-3</v>
      </c>
      <c r="HW98" s="105" t="s">
        <v>19</v>
      </c>
      <c r="HX98" s="101">
        <f t="shared" si="143"/>
        <v>4</v>
      </c>
      <c r="HY98" s="105" t="s">
        <v>19</v>
      </c>
      <c r="HZ98" s="101">
        <f t="shared" si="144"/>
        <v>0</v>
      </c>
      <c r="IA98" s="105" t="s">
        <v>19</v>
      </c>
      <c r="IB98" s="101"/>
      <c r="IC98" s="101"/>
      <c r="ID98" s="101"/>
      <c r="IE98" s="101"/>
      <c r="IF98" s="101"/>
      <c r="IG98" s="101"/>
      <c r="IH98" s="101"/>
      <c r="II98" s="101"/>
      <c r="IJ98" s="106" t="s">
        <v>19</v>
      </c>
      <c r="IK98" s="128">
        <f t="shared" si="145"/>
        <v>35489</v>
      </c>
      <c r="IL98" s="106" t="s">
        <v>19</v>
      </c>
      <c r="IM98" s="100"/>
      <c r="IN98" s="100"/>
      <c r="IO98" s="100"/>
    </row>
    <row r="99" spans="1:249" s="98" customFormat="1" ht="18" thickBot="1" x14ac:dyDescent="0.35">
      <c r="A99" s="45">
        <v>1</v>
      </c>
      <c r="B99" s="92"/>
      <c r="C99" s="50"/>
      <c r="D99" s="93"/>
      <c r="E99" s="94"/>
      <c r="F99" s="93"/>
      <c r="G99" s="94"/>
      <c r="H99" s="91"/>
      <c r="I99" s="91"/>
      <c r="J99" s="13">
        <f t="shared" si="147"/>
        <v>1</v>
      </c>
      <c r="K99" s="13"/>
      <c r="L99" s="95"/>
      <c r="M99" s="15">
        <f t="shared" si="150"/>
        <v>18.350000000000001</v>
      </c>
      <c r="N99" s="142">
        <f t="shared" si="151"/>
        <v>0</v>
      </c>
      <c r="O99" s="15" t="b">
        <f t="shared" si="148"/>
        <v>0</v>
      </c>
      <c r="P99" s="15">
        <f t="shared" si="149"/>
        <v>0</v>
      </c>
      <c r="Q99" s="96"/>
      <c r="R99" s="23"/>
      <c r="S99" s="29"/>
      <c r="T99" s="11"/>
      <c r="U99" s="11">
        <f t="shared" si="152"/>
        <v>0</v>
      </c>
      <c r="V99" s="11">
        <f t="shared" si="153"/>
        <v>0</v>
      </c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FB99" s="100"/>
      <c r="FC99" s="100"/>
      <c r="FD99" s="100"/>
      <c r="FE99" s="115">
        <f t="shared" si="103"/>
        <v>0</v>
      </c>
      <c r="FF99" s="116">
        <v>0</v>
      </c>
      <c r="FG99" s="117">
        <f t="shared" si="104"/>
        <v>0</v>
      </c>
      <c r="FH99" s="117">
        <f t="shared" si="105"/>
        <v>0</v>
      </c>
      <c r="FI99" s="118">
        <f t="shared" si="106"/>
        <v>0</v>
      </c>
      <c r="FJ99" s="119">
        <f t="shared" si="107"/>
        <v>0</v>
      </c>
      <c r="FK99" s="116">
        <f t="shared" si="108"/>
        <v>0</v>
      </c>
      <c r="FL99" s="120">
        <f t="shared" si="109"/>
        <v>0</v>
      </c>
      <c r="FM99" s="121">
        <f t="shared" si="110"/>
        <v>-10</v>
      </c>
      <c r="FN99" s="122">
        <f t="shared" si="111"/>
        <v>-15</v>
      </c>
      <c r="FO99" s="123">
        <f t="shared" si="112"/>
        <v>0</v>
      </c>
      <c r="FP99" s="123">
        <f t="shared" si="113"/>
        <v>0</v>
      </c>
      <c r="FQ99" s="124">
        <f t="shared" si="114"/>
        <v>0</v>
      </c>
      <c r="FR99" s="123">
        <v>11.25</v>
      </c>
      <c r="FS99" s="125">
        <v>15</v>
      </c>
      <c r="FT99" s="125">
        <v>22.5</v>
      </c>
      <c r="FU99" s="104" t="str">
        <f t="shared" si="115"/>
        <v>wrong size</v>
      </c>
      <c r="FV99" s="104" t="str">
        <f t="shared" si="116"/>
        <v>wrong size</v>
      </c>
      <c r="FW99" s="104" t="str">
        <f t="shared" si="117"/>
        <v>wrong size</v>
      </c>
      <c r="FX99" s="126">
        <f t="shared" si="118"/>
        <v>0</v>
      </c>
      <c r="FY99" s="127" t="b">
        <f t="shared" si="119"/>
        <v>0</v>
      </c>
      <c r="FZ99" s="100"/>
      <c r="GA99" s="100"/>
      <c r="GB99" s="100"/>
      <c r="GC99" s="100"/>
      <c r="GD99" s="100"/>
      <c r="GE99" s="100"/>
      <c r="GF99" s="115">
        <f t="shared" si="120"/>
        <v>0</v>
      </c>
      <c r="GG99" s="116">
        <f t="shared" si="121"/>
        <v>0</v>
      </c>
      <c r="GH99" s="117">
        <f t="shared" si="122"/>
        <v>0</v>
      </c>
      <c r="GI99" s="117">
        <f t="shared" si="123"/>
        <v>0</v>
      </c>
      <c r="GJ99" s="118">
        <f t="shared" si="124"/>
        <v>0</v>
      </c>
      <c r="GK99" s="119">
        <f t="shared" si="125"/>
        <v>1</v>
      </c>
      <c r="GL99" s="116">
        <f t="shared" si="126"/>
        <v>0</v>
      </c>
      <c r="GM99" s="120">
        <f t="shared" si="127"/>
        <v>1</v>
      </c>
      <c r="GN99" s="121">
        <f t="shared" si="128"/>
        <v>-6</v>
      </c>
      <c r="GO99" s="121">
        <f t="shared" si="129"/>
        <v>-13</v>
      </c>
      <c r="GP99" s="122">
        <f t="shared" si="130"/>
        <v>-20</v>
      </c>
      <c r="GQ99" s="123">
        <f t="shared" si="131"/>
        <v>1</v>
      </c>
      <c r="GR99" s="123">
        <f t="shared" si="132"/>
        <v>0</v>
      </c>
      <c r="GS99" s="123">
        <f t="shared" si="133"/>
        <v>0</v>
      </c>
      <c r="GT99" s="124">
        <f t="shared" si="134"/>
        <v>0</v>
      </c>
      <c r="GU99" s="103">
        <v>75</v>
      </c>
      <c r="GV99" s="103">
        <v>106</v>
      </c>
      <c r="GW99" s="103">
        <v>144</v>
      </c>
      <c r="GX99" s="103">
        <v>144</v>
      </c>
      <c r="GY99" s="123">
        <f t="shared" si="135"/>
        <v>75</v>
      </c>
      <c r="GZ99" s="125">
        <f t="shared" si="136"/>
        <v>0</v>
      </c>
      <c r="HA99" s="125">
        <f t="shared" si="137"/>
        <v>0</v>
      </c>
      <c r="HB99" s="127">
        <f t="shared" si="138"/>
        <v>0</v>
      </c>
      <c r="HC99" s="126">
        <f t="shared" si="139"/>
        <v>75</v>
      </c>
      <c r="HD99" s="127" t="b">
        <f t="shared" si="140"/>
        <v>0</v>
      </c>
      <c r="HE99" s="100"/>
      <c r="HF99" s="100"/>
      <c r="HG99" s="100"/>
      <c r="HH99" s="100"/>
      <c r="HI99" s="100"/>
      <c r="HJ99" s="100"/>
      <c r="HK99" s="100"/>
      <c r="HL99" s="100"/>
      <c r="HM99" s="105" t="s">
        <v>15</v>
      </c>
      <c r="HN99" s="101"/>
      <c r="HO99" s="105" t="s">
        <v>19</v>
      </c>
      <c r="HP99" s="101">
        <f t="shared" si="141"/>
        <v>1</v>
      </c>
      <c r="HQ99" s="105" t="s">
        <v>19</v>
      </c>
      <c r="HR99" s="101"/>
      <c r="HS99" s="101" t="str">
        <f t="shared" si="146"/>
        <v/>
      </c>
      <c r="HT99" s="101"/>
      <c r="HU99" s="105" t="s">
        <v>19</v>
      </c>
      <c r="HV99" s="101">
        <f t="shared" si="142"/>
        <v>-3</v>
      </c>
      <c r="HW99" s="105" t="s">
        <v>19</v>
      </c>
      <c r="HX99" s="101">
        <f t="shared" si="143"/>
        <v>4</v>
      </c>
      <c r="HY99" s="105" t="s">
        <v>19</v>
      </c>
      <c r="HZ99" s="101">
        <f t="shared" si="144"/>
        <v>0</v>
      </c>
      <c r="IA99" s="105" t="s">
        <v>19</v>
      </c>
      <c r="IB99" s="101"/>
      <c r="IC99" s="101"/>
      <c r="ID99" s="101"/>
      <c r="IE99" s="101"/>
      <c r="IF99" s="101"/>
      <c r="IG99" s="101"/>
      <c r="IH99" s="101"/>
      <c r="II99" s="101"/>
      <c r="IJ99" s="106" t="s">
        <v>19</v>
      </c>
      <c r="IK99" s="128">
        <f t="shared" si="145"/>
        <v>35489</v>
      </c>
      <c r="IL99" s="106" t="s">
        <v>19</v>
      </c>
      <c r="IM99" s="100"/>
      <c r="IN99" s="100"/>
      <c r="IO99" s="100"/>
    </row>
    <row r="100" spans="1:249" s="98" customFormat="1" ht="18" thickBot="1" x14ac:dyDescent="0.35">
      <c r="A100" s="45">
        <v>1</v>
      </c>
      <c r="B100" s="92"/>
      <c r="C100" s="50"/>
      <c r="D100" s="93"/>
      <c r="E100" s="94"/>
      <c r="F100" s="93"/>
      <c r="G100" s="94"/>
      <c r="H100" s="91"/>
      <c r="I100" s="91"/>
      <c r="J100" s="13">
        <f t="shared" si="147"/>
        <v>1</v>
      </c>
      <c r="K100" s="13"/>
      <c r="L100" s="95"/>
      <c r="M100" s="15">
        <f t="shared" si="150"/>
        <v>18.350000000000001</v>
      </c>
      <c r="N100" s="142">
        <f t="shared" si="151"/>
        <v>0</v>
      </c>
      <c r="O100" s="15" t="b">
        <f t="shared" si="148"/>
        <v>0</v>
      </c>
      <c r="P100" s="15">
        <f t="shared" si="149"/>
        <v>0</v>
      </c>
      <c r="Q100" s="96"/>
      <c r="R100" s="23"/>
      <c r="S100" s="29"/>
      <c r="T100" s="11"/>
      <c r="U100" s="11">
        <f t="shared" si="152"/>
        <v>0</v>
      </c>
      <c r="V100" s="11">
        <f t="shared" si="153"/>
        <v>0</v>
      </c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FB100" s="100"/>
      <c r="FC100" s="100"/>
      <c r="FD100" s="100"/>
      <c r="FE100" s="115">
        <f t="shared" si="103"/>
        <v>0</v>
      </c>
      <c r="FF100" s="116">
        <v>0</v>
      </c>
      <c r="FG100" s="117">
        <f t="shared" si="104"/>
        <v>0</v>
      </c>
      <c r="FH100" s="117">
        <f t="shared" si="105"/>
        <v>0</v>
      </c>
      <c r="FI100" s="118">
        <f t="shared" si="106"/>
        <v>0</v>
      </c>
      <c r="FJ100" s="119">
        <f t="shared" si="107"/>
        <v>0</v>
      </c>
      <c r="FK100" s="116">
        <f t="shared" si="108"/>
        <v>0</v>
      </c>
      <c r="FL100" s="120">
        <f t="shared" si="109"/>
        <v>0</v>
      </c>
      <c r="FM100" s="121">
        <f t="shared" si="110"/>
        <v>-10</v>
      </c>
      <c r="FN100" s="122">
        <f t="shared" si="111"/>
        <v>-15</v>
      </c>
      <c r="FO100" s="123">
        <f t="shared" si="112"/>
        <v>0</v>
      </c>
      <c r="FP100" s="123">
        <f t="shared" si="113"/>
        <v>0</v>
      </c>
      <c r="FQ100" s="124">
        <f t="shared" si="114"/>
        <v>0</v>
      </c>
      <c r="FR100" s="123">
        <v>11.25</v>
      </c>
      <c r="FS100" s="125">
        <v>15</v>
      </c>
      <c r="FT100" s="125">
        <v>22.5</v>
      </c>
      <c r="FU100" s="104" t="str">
        <f t="shared" si="115"/>
        <v>wrong size</v>
      </c>
      <c r="FV100" s="104" t="str">
        <f t="shared" si="116"/>
        <v>wrong size</v>
      </c>
      <c r="FW100" s="104" t="str">
        <f t="shared" si="117"/>
        <v>wrong size</v>
      </c>
      <c r="FX100" s="126">
        <f t="shared" si="118"/>
        <v>0</v>
      </c>
      <c r="FY100" s="127" t="b">
        <f t="shared" si="119"/>
        <v>0</v>
      </c>
      <c r="FZ100" s="100"/>
      <c r="GA100" s="100"/>
      <c r="GB100" s="100"/>
      <c r="GC100" s="100"/>
      <c r="GD100" s="100"/>
      <c r="GE100" s="100"/>
      <c r="GF100" s="115">
        <f t="shared" si="120"/>
        <v>0</v>
      </c>
      <c r="GG100" s="116">
        <f t="shared" si="121"/>
        <v>0</v>
      </c>
      <c r="GH100" s="117">
        <f t="shared" si="122"/>
        <v>0</v>
      </c>
      <c r="GI100" s="117">
        <f t="shared" si="123"/>
        <v>0</v>
      </c>
      <c r="GJ100" s="118">
        <f t="shared" si="124"/>
        <v>0</v>
      </c>
      <c r="GK100" s="119">
        <f t="shared" si="125"/>
        <v>1</v>
      </c>
      <c r="GL100" s="116">
        <f t="shared" si="126"/>
        <v>0</v>
      </c>
      <c r="GM100" s="120">
        <f t="shared" si="127"/>
        <v>1</v>
      </c>
      <c r="GN100" s="121">
        <f t="shared" si="128"/>
        <v>-6</v>
      </c>
      <c r="GO100" s="121">
        <f t="shared" si="129"/>
        <v>-13</v>
      </c>
      <c r="GP100" s="122">
        <f t="shared" si="130"/>
        <v>-20</v>
      </c>
      <c r="GQ100" s="123">
        <f t="shared" si="131"/>
        <v>1</v>
      </c>
      <c r="GR100" s="123">
        <f t="shared" si="132"/>
        <v>0</v>
      </c>
      <c r="GS100" s="123">
        <f t="shared" si="133"/>
        <v>0</v>
      </c>
      <c r="GT100" s="124">
        <f t="shared" si="134"/>
        <v>0</v>
      </c>
      <c r="GU100" s="103">
        <v>75</v>
      </c>
      <c r="GV100" s="103">
        <v>106</v>
      </c>
      <c r="GW100" s="103">
        <v>144</v>
      </c>
      <c r="GX100" s="103">
        <v>144</v>
      </c>
      <c r="GY100" s="123">
        <f t="shared" si="135"/>
        <v>75</v>
      </c>
      <c r="GZ100" s="125">
        <f t="shared" si="136"/>
        <v>0</v>
      </c>
      <c r="HA100" s="125">
        <f t="shared" si="137"/>
        <v>0</v>
      </c>
      <c r="HB100" s="127">
        <f t="shared" si="138"/>
        <v>0</v>
      </c>
      <c r="HC100" s="126">
        <f t="shared" si="139"/>
        <v>75</v>
      </c>
      <c r="HD100" s="127" t="b">
        <f t="shared" si="140"/>
        <v>0</v>
      </c>
      <c r="HE100" s="100"/>
      <c r="HF100" s="100"/>
      <c r="HG100" s="100"/>
      <c r="HH100" s="100"/>
      <c r="HI100" s="100"/>
      <c r="HJ100" s="100"/>
      <c r="HK100" s="100"/>
      <c r="HL100" s="100"/>
      <c r="HM100" s="105" t="s">
        <v>15</v>
      </c>
      <c r="HN100" s="101"/>
      <c r="HO100" s="105" t="s">
        <v>19</v>
      </c>
      <c r="HP100" s="101">
        <f t="shared" si="141"/>
        <v>1</v>
      </c>
      <c r="HQ100" s="105" t="s">
        <v>19</v>
      </c>
      <c r="HR100" s="101"/>
      <c r="HS100" s="101" t="str">
        <f t="shared" si="146"/>
        <v/>
      </c>
      <c r="HT100" s="101"/>
      <c r="HU100" s="105" t="s">
        <v>19</v>
      </c>
      <c r="HV100" s="101">
        <f t="shared" si="142"/>
        <v>-3</v>
      </c>
      <c r="HW100" s="105" t="s">
        <v>19</v>
      </c>
      <c r="HX100" s="101">
        <f t="shared" si="143"/>
        <v>4</v>
      </c>
      <c r="HY100" s="105" t="s">
        <v>19</v>
      </c>
      <c r="HZ100" s="101">
        <f t="shared" si="144"/>
        <v>0</v>
      </c>
      <c r="IA100" s="105" t="s">
        <v>19</v>
      </c>
      <c r="IB100" s="101"/>
      <c r="IC100" s="101"/>
      <c r="ID100" s="101"/>
      <c r="IE100" s="101"/>
      <c r="IF100" s="101"/>
      <c r="IG100" s="101"/>
      <c r="IH100" s="101"/>
      <c r="II100" s="101"/>
      <c r="IJ100" s="106" t="s">
        <v>19</v>
      </c>
      <c r="IK100" s="128">
        <f t="shared" si="145"/>
        <v>35489</v>
      </c>
      <c r="IL100" s="106" t="s">
        <v>19</v>
      </c>
      <c r="IM100" s="100"/>
      <c r="IN100" s="100"/>
      <c r="IO100" s="100"/>
    </row>
    <row r="101" spans="1:249" s="98" customFormat="1" ht="18" thickBot="1" x14ac:dyDescent="0.35">
      <c r="A101" s="45">
        <v>1</v>
      </c>
      <c r="B101" s="92"/>
      <c r="C101" s="50"/>
      <c r="D101" s="93"/>
      <c r="E101" s="94"/>
      <c r="F101" s="93"/>
      <c r="G101" s="94"/>
      <c r="H101" s="91"/>
      <c r="I101" s="91"/>
      <c r="J101" s="13">
        <f t="shared" si="147"/>
        <v>1</v>
      </c>
      <c r="K101" s="13"/>
      <c r="L101" s="95"/>
      <c r="M101" s="15">
        <f t="shared" si="150"/>
        <v>18.350000000000001</v>
      </c>
      <c r="N101" s="142">
        <f t="shared" si="151"/>
        <v>0</v>
      </c>
      <c r="O101" s="15" t="b">
        <f t="shared" si="148"/>
        <v>0</v>
      </c>
      <c r="P101" s="15">
        <f t="shared" si="149"/>
        <v>0</v>
      </c>
      <c r="Q101" s="96"/>
      <c r="R101" s="23"/>
      <c r="S101" s="29"/>
      <c r="T101" s="11"/>
      <c r="U101" s="11">
        <f t="shared" si="152"/>
        <v>0</v>
      </c>
      <c r="V101" s="11">
        <f t="shared" si="153"/>
        <v>0</v>
      </c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FB101" s="100"/>
      <c r="FC101" s="100"/>
      <c r="FD101" s="100"/>
      <c r="FE101" s="115">
        <f t="shared" si="103"/>
        <v>0</v>
      </c>
      <c r="FF101" s="116">
        <v>0</v>
      </c>
      <c r="FG101" s="117">
        <f t="shared" si="104"/>
        <v>0</v>
      </c>
      <c r="FH101" s="117">
        <f t="shared" si="105"/>
        <v>0</v>
      </c>
      <c r="FI101" s="118">
        <f t="shared" si="106"/>
        <v>0</v>
      </c>
      <c r="FJ101" s="119">
        <f t="shared" si="107"/>
        <v>0</v>
      </c>
      <c r="FK101" s="116">
        <f t="shared" si="108"/>
        <v>0</v>
      </c>
      <c r="FL101" s="120">
        <f t="shared" si="109"/>
        <v>0</v>
      </c>
      <c r="FM101" s="121">
        <f t="shared" si="110"/>
        <v>-10</v>
      </c>
      <c r="FN101" s="122">
        <f t="shared" si="111"/>
        <v>-15</v>
      </c>
      <c r="FO101" s="123">
        <f t="shared" si="112"/>
        <v>0</v>
      </c>
      <c r="FP101" s="123">
        <f t="shared" si="113"/>
        <v>0</v>
      </c>
      <c r="FQ101" s="124">
        <f t="shared" si="114"/>
        <v>0</v>
      </c>
      <c r="FR101" s="123">
        <v>11.25</v>
      </c>
      <c r="FS101" s="125">
        <v>15</v>
      </c>
      <c r="FT101" s="125">
        <v>22.5</v>
      </c>
      <c r="FU101" s="104" t="str">
        <f t="shared" si="115"/>
        <v>wrong size</v>
      </c>
      <c r="FV101" s="104" t="str">
        <f t="shared" si="116"/>
        <v>wrong size</v>
      </c>
      <c r="FW101" s="104" t="str">
        <f t="shared" si="117"/>
        <v>wrong size</v>
      </c>
      <c r="FX101" s="126">
        <f t="shared" si="118"/>
        <v>0</v>
      </c>
      <c r="FY101" s="127" t="b">
        <f t="shared" si="119"/>
        <v>0</v>
      </c>
      <c r="FZ101" s="100"/>
      <c r="GA101" s="100"/>
      <c r="GB101" s="100"/>
      <c r="GC101" s="100"/>
      <c r="GD101" s="100"/>
      <c r="GE101" s="100"/>
      <c r="GF101" s="115">
        <f t="shared" si="120"/>
        <v>0</v>
      </c>
      <c r="GG101" s="116">
        <f t="shared" si="121"/>
        <v>0</v>
      </c>
      <c r="GH101" s="117">
        <f t="shared" si="122"/>
        <v>0</v>
      </c>
      <c r="GI101" s="117">
        <f t="shared" si="123"/>
        <v>0</v>
      </c>
      <c r="GJ101" s="118">
        <f t="shared" si="124"/>
        <v>0</v>
      </c>
      <c r="GK101" s="119">
        <f t="shared" si="125"/>
        <v>1</v>
      </c>
      <c r="GL101" s="116">
        <f t="shared" si="126"/>
        <v>0</v>
      </c>
      <c r="GM101" s="120">
        <f t="shared" si="127"/>
        <v>1</v>
      </c>
      <c r="GN101" s="121">
        <f t="shared" si="128"/>
        <v>-6</v>
      </c>
      <c r="GO101" s="121">
        <f t="shared" si="129"/>
        <v>-13</v>
      </c>
      <c r="GP101" s="122">
        <f t="shared" si="130"/>
        <v>-20</v>
      </c>
      <c r="GQ101" s="123">
        <f t="shared" si="131"/>
        <v>1</v>
      </c>
      <c r="GR101" s="123">
        <f t="shared" si="132"/>
        <v>0</v>
      </c>
      <c r="GS101" s="123">
        <f t="shared" si="133"/>
        <v>0</v>
      </c>
      <c r="GT101" s="124">
        <f t="shared" si="134"/>
        <v>0</v>
      </c>
      <c r="GU101" s="103">
        <v>75</v>
      </c>
      <c r="GV101" s="103">
        <v>106</v>
      </c>
      <c r="GW101" s="103">
        <v>144</v>
      </c>
      <c r="GX101" s="103">
        <v>144</v>
      </c>
      <c r="GY101" s="123">
        <f t="shared" si="135"/>
        <v>75</v>
      </c>
      <c r="GZ101" s="125">
        <f t="shared" si="136"/>
        <v>0</v>
      </c>
      <c r="HA101" s="125">
        <f t="shared" si="137"/>
        <v>0</v>
      </c>
      <c r="HB101" s="127">
        <f t="shared" si="138"/>
        <v>0</v>
      </c>
      <c r="HC101" s="126">
        <f t="shared" si="139"/>
        <v>75</v>
      </c>
      <c r="HD101" s="127" t="b">
        <f t="shared" si="140"/>
        <v>0</v>
      </c>
      <c r="HE101" s="100"/>
      <c r="HF101" s="100"/>
      <c r="HG101" s="100"/>
      <c r="HH101" s="100"/>
      <c r="HI101" s="100"/>
      <c r="HJ101" s="100"/>
      <c r="HK101" s="100"/>
      <c r="HL101" s="100"/>
      <c r="HM101" s="105" t="s">
        <v>15</v>
      </c>
      <c r="HN101" s="101"/>
      <c r="HO101" s="105" t="s">
        <v>19</v>
      </c>
      <c r="HP101" s="101">
        <f t="shared" si="141"/>
        <v>1</v>
      </c>
      <c r="HQ101" s="105" t="s">
        <v>19</v>
      </c>
      <c r="HR101" s="101"/>
      <c r="HS101" s="101" t="str">
        <f t="shared" si="146"/>
        <v/>
      </c>
      <c r="HT101" s="101"/>
      <c r="HU101" s="105" t="s">
        <v>19</v>
      </c>
      <c r="HV101" s="101">
        <f t="shared" si="142"/>
        <v>-3</v>
      </c>
      <c r="HW101" s="105" t="s">
        <v>19</v>
      </c>
      <c r="HX101" s="101">
        <f t="shared" si="143"/>
        <v>4</v>
      </c>
      <c r="HY101" s="105" t="s">
        <v>19</v>
      </c>
      <c r="HZ101" s="101">
        <f t="shared" si="144"/>
        <v>0</v>
      </c>
      <c r="IA101" s="105" t="s">
        <v>19</v>
      </c>
      <c r="IB101" s="101"/>
      <c r="IC101" s="101"/>
      <c r="ID101" s="101"/>
      <c r="IE101" s="101"/>
      <c r="IF101" s="101"/>
      <c r="IG101" s="101"/>
      <c r="IH101" s="101"/>
      <c r="II101" s="101"/>
      <c r="IJ101" s="106" t="s">
        <v>19</v>
      </c>
      <c r="IK101" s="128">
        <f t="shared" si="145"/>
        <v>35489</v>
      </c>
      <c r="IL101" s="106" t="s">
        <v>19</v>
      </c>
      <c r="IM101" s="100"/>
      <c r="IN101" s="100"/>
      <c r="IO101" s="100"/>
    </row>
    <row r="102" spans="1:249" s="98" customFormat="1" ht="18" thickBot="1" x14ac:dyDescent="0.35">
      <c r="A102" s="45">
        <v>1</v>
      </c>
      <c r="B102" s="92"/>
      <c r="C102" s="50"/>
      <c r="D102" s="93"/>
      <c r="E102" s="94"/>
      <c r="F102" s="93"/>
      <c r="G102" s="94"/>
      <c r="H102" s="91"/>
      <c r="I102" s="91"/>
      <c r="J102" s="13">
        <f t="shared" si="147"/>
        <v>1</v>
      </c>
      <c r="K102" s="13"/>
      <c r="L102" s="95"/>
      <c r="M102" s="15">
        <f t="shared" si="150"/>
        <v>18.350000000000001</v>
      </c>
      <c r="N102" s="142">
        <f t="shared" si="151"/>
        <v>0</v>
      </c>
      <c r="O102" s="15" t="b">
        <f t="shared" si="148"/>
        <v>0</v>
      </c>
      <c r="P102" s="15">
        <f t="shared" si="149"/>
        <v>0</v>
      </c>
      <c r="Q102" s="96"/>
      <c r="R102" s="23"/>
      <c r="S102" s="29"/>
      <c r="T102" s="11"/>
      <c r="U102" s="11">
        <f t="shared" si="152"/>
        <v>0</v>
      </c>
      <c r="V102" s="11">
        <f t="shared" si="153"/>
        <v>0</v>
      </c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FB102" s="100"/>
      <c r="FC102" s="100"/>
      <c r="FD102" s="100"/>
      <c r="FE102" s="115">
        <f t="shared" ref="FE102:FE115" si="154">D108</f>
        <v>0</v>
      </c>
      <c r="FF102" s="116">
        <v>0</v>
      </c>
      <c r="FG102" s="117">
        <f t="shared" ref="FG102:FG115" si="155">FE102+FF102</f>
        <v>0</v>
      </c>
      <c r="FH102" s="117">
        <f t="shared" ref="FH102:FH115" si="156">FG102</f>
        <v>0</v>
      </c>
      <c r="FI102" s="118">
        <f t="shared" ref="FI102:FI115" si="157">F108</f>
        <v>0</v>
      </c>
      <c r="FJ102" s="119">
        <f t="shared" ref="FJ102:FJ115" si="158">FI102-FH102</f>
        <v>0</v>
      </c>
      <c r="FK102" s="116">
        <f t="shared" ref="FK102:FK115" si="159">H108</f>
        <v>0</v>
      </c>
      <c r="FL102" s="120">
        <f t="shared" ref="FL102:FL115" si="160">IF(FJ102&lt;7,FJ102,10)</f>
        <v>0</v>
      </c>
      <c r="FM102" s="121">
        <f t="shared" ref="FM102:FM115" si="161">IF(FJ102&gt;15,5,FJ102-10)</f>
        <v>-10</v>
      </c>
      <c r="FN102" s="122">
        <f t="shared" ref="FN102:FN115" si="162">FJ102-15</f>
        <v>-15</v>
      </c>
      <c r="FO102" s="123">
        <f t="shared" ref="FO102:FO115" si="163">IF(FL102&gt;0,FL102,0)</f>
        <v>0</v>
      </c>
      <c r="FP102" s="123">
        <f t="shared" ref="FP102:FP115" si="164">IF(FM102&gt;0,FM102,0)</f>
        <v>0</v>
      </c>
      <c r="FQ102" s="124">
        <f t="shared" ref="FQ102:FQ115" si="165">IF(FN102&gt;0,FN102,0)</f>
        <v>0</v>
      </c>
      <c r="FR102" s="123">
        <v>11.25</v>
      </c>
      <c r="FS102" s="125">
        <v>15</v>
      </c>
      <c r="FT102" s="125">
        <v>22.5</v>
      </c>
      <c r="FU102" s="104" t="str">
        <f t="shared" ref="FU102:FU115" si="166">IF(FK102=20,$FF$2*FO102,IF(FK102=40,$FF$3*FO102,"wrong size"))</f>
        <v>wrong size</v>
      </c>
      <c r="FV102" s="104" t="str">
        <f t="shared" ref="FV102:FV115" si="167">IF(FK102=20,$FG$2*FP102,IF(FK102=40,$FG$3*FP102,"wrong size"))</f>
        <v>wrong size</v>
      </c>
      <c r="FW102" s="104" t="str">
        <f t="shared" ref="FW102:FW115" si="168">IF(FK102=20,$FH$2*FQ102,IF(FK102=40,$FH$3*FQ102,"wrong size"))</f>
        <v>wrong size</v>
      </c>
      <c r="FX102" s="126">
        <f t="shared" ref="FX102:FX115" si="169">SUM(FU102:FW102)</f>
        <v>0</v>
      </c>
      <c r="FY102" s="127" t="b">
        <f t="shared" ref="FY102:FY115" si="170">IF(FK102=40,FX102*2,IF(FK102=20,FX102))</f>
        <v>0</v>
      </c>
      <c r="FZ102" s="100"/>
      <c r="GA102" s="100"/>
      <c r="GB102" s="100"/>
      <c r="GC102" s="100"/>
      <c r="GD102" s="100"/>
      <c r="GE102" s="100"/>
      <c r="GF102" s="115">
        <f t="shared" ref="GF102:GF115" si="171">L108</f>
        <v>0</v>
      </c>
      <c r="GG102" s="116">
        <f t="shared" ref="GG102:GG115" si="172">S108</f>
        <v>0</v>
      </c>
      <c r="GH102" s="117">
        <f t="shared" ref="GH102:GH115" si="173">GF102+GG102</f>
        <v>0</v>
      </c>
      <c r="GI102" s="117">
        <f t="shared" ref="GI102:GI115" si="174">GH102</f>
        <v>0</v>
      </c>
      <c r="GJ102" s="118">
        <f t="shared" ref="GJ102:GJ115" si="175">D108</f>
        <v>0</v>
      </c>
      <c r="GK102" s="119">
        <f t="shared" ref="GK102:GK115" si="176">GJ102-GI102+1</f>
        <v>1</v>
      </c>
      <c r="GL102" s="116">
        <f t="shared" ref="GL102:GL115" si="177">H108</f>
        <v>0</v>
      </c>
      <c r="GM102" s="120">
        <f t="shared" ref="GM102:GM115" si="178">IF(GK102&lt;7,GK102,7)</f>
        <v>1</v>
      </c>
      <c r="GN102" s="121">
        <f t="shared" ref="GN102:GN115" si="179">IF(GK102&gt;14,7,GK102-7)</f>
        <v>-6</v>
      </c>
      <c r="GO102" s="121">
        <f t="shared" ref="GO102:GO115" si="180">IF(GK102&gt;21,7,GK102-14)</f>
        <v>-13</v>
      </c>
      <c r="GP102" s="122">
        <f t="shared" ref="GP102:GP115" si="181">GK102-21</f>
        <v>-20</v>
      </c>
      <c r="GQ102" s="123">
        <f t="shared" ref="GQ102:GQ115" si="182">IF(GM102&gt;0,GM102,0)</f>
        <v>1</v>
      </c>
      <c r="GR102" s="123">
        <f t="shared" ref="GR102:GR115" si="183">IF(GN102&gt;0,GN102,0)</f>
        <v>0</v>
      </c>
      <c r="GS102" s="123">
        <f t="shared" ref="GS102:GS115" si="184">IF(GO102&gt;0,GO102,0)</f>
        <v>0</v>
      </c>
      <c r="GT102" s="124">
        <f t="shared" ref="GT102:GT115" si="185">IF(GP102&gt;0,GP102,0)</f>
        <v>0</v>
      </c>
      <c r="GU102" s="103">
        <v>75</v>
      </c>
      <c r="GV102" s="103">
        <v>106</v>
      </c>
      <c r="GW102" s="103">
        <v>144</v>
      </c>
      <c r="GX102" s="103">
        <v>144</v>
      </c>
      <c r="GY102" s="123">
        <f t="shared" ref="GY102:GY115" si="186">GQ102*GU102</f>
        <v>75</v>
      </c>
      <c r="GZ102" s="125">
        <f t="shared" ref="GZ102:GZ115" si="187">GR102*GV102</f>
        <v>0</v>
      </c>
      <c r="HA102" s="125">
        <f t="shared" ref="HA102:HA115" si="188">GS102*GW102</f>
        <v>0</v>
      </c>
      <c r="HB102" s="127">
        <f t="shared" ref="HB102:HB115" si="189">GT102*GX102</f>
        <v>0</v>
      </c>
      <c r="HC102" s="126">
        <f t="shared" ref="HC102:HC115" si="190">SUM(GY102:HB102)</f>
        <v>75</v>
      </c>
      <c r="HD102" s="127" t="b">
        <f t="shared" ref="HD102:HD115" si="191">IF(GL102=40,HC102*2,IF(GL102=20,HC102))</f>
        <v>0</v>
      </c>
      <c r="HE102" s="100"/>
      <c r="HF102" s="100"/>
      <c r="HG102" s="100"/>
      <c r="HH102" s="100"/>
      <c r="HI102" s="100"/>
      <c r="HJ102" s="100"/>
      <c r="HK102" s="100"/>
      <c r="HL102" s="100"/>
      <c r="HM102" s="105" t="s">
        <v>15</v>
      </c>
      <c r="HN102" s="101"/>
      <c r="HO102" s="105" t="s">
        <v>19</v>
      </c>
      <c r="HP102" s="101">
        <f t="shared" si="141"/>
        <v>1</v>
      </c>
      <c r="HQ102" s="105" t="s">
        <v>19</v>
      </c>
      <c r="HR102" s="101"/>
      <c r="HS102" s="101" t="str">
        <f t="shared" si="146"/>
        <v/>
      </c>
      <c r="HT102" s="101"/>
      <c r="HU102" s="105" t="s">
        <v>19</v>
      </c>
      <c r="HV102" s="101">
        <f t="shared" si="142"/>
        <v>-3</v>
      </c>
      <c r="HW102" s="105" t="s">
        <v>19</v>
      </c>
      <c r="HX102" s="101">
        <f t="shared" si="143"/>
        <v>4</v>
      </c>
      <c r="HY102" s="105" t="s">
        <v>19</v>
      </c>
      <c r="HZ102" s="101">
        <f t="shared" si="144"/>
        <v>0</v>
      </c>
      <c r="IA102" s="105" t="s">
        <v>19</v>
      </c>
      <c r="IB102" s="101"/>
      <c r="IC102" s="101"/>
      <c r="ID102" s="101"/>
      <c r="IE102" s="101"/>
      <c r="IF102" s="101"/>
      <c r="IG102" s="101"/>
      <c r="IH102" s="101"/>
      <c r="II102" s="101"/>
      <c r="IJ102" s="106" t="s">
        <v>19</v>
      </c>
      <c r="IK102" s="128">
        <f t="shared" si="145"/>
        <v>35489</v>
      </c>
      <c r="IL102" s="106" t="s">
        <v>19</v>
      </c>
      <c r="IM102" s="100"/>
      <c r="IN102" s="100"/>
      <c r="IO102" s="100"/>
    </row>
    <row r="103" spans="1:249" s="98" customFormat="1" ht="18" thickBot="1" x14ac:dyDescent="0.35">
      <c r="A103" s="45">
        <v>1</v>
      </c>
      <c r="B103" s="92"/>
      <c r="C103" s="50"/>
      <c r="D103" s="93"/>
      <c r="E103" s="94"/>
      <c r="F103" s="93"/>
      <c r="G103" s="94"/>
      <c r="H103" s="91"/>
      <c r="I103" s="91"/>
      <c r="J103" s="13">
        <f t="shared" si="147"/>
        <v>1</v>
      </c>
      <c r="K103" s="13"/>
      <c r="L103" s="95"/>
      <c r="M103" s="15">
        <f t="shared" si="150"/>
        <v>18.350000000000001</v>
      </c>
      <c r="N103" s="142">
        <f t="shared" si="151"/>
        <v>0</v>
      </c>
      <c r="O103" s="15" t="b">
        <f t="shared" si="148"/>
        <v>0</v>
      </c>
      <c r="P103" s="15">
        <f t="shared" si="149"/>
        <v>0</v>
      </c>
      <c r="Q103" s="96"/>
      <c r="R103" s="23"/>
      <c r="S103" s="29"/>
      <c r="T103" s="11"/>
      <c r="U103" s="11">
        <f t="shared" si="152"/>
        <v>0</v>
      </c>
      <c r="V103" s="11">
        <f t="shared" si="153"/>
        <v>0</v>
      </c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FB103" s="100"/>
      <c r="FC103" s="100"/>
      <c r="FD103" s="100"/>
      <c r="FE103" s="115">
        <f t="shared" si="154"/>
        <v>0</v>
      </c>
      <c r="FF103" s="116">
        <v>0</v>
      </c>
      <c r="FG103" s="117">
        <f t="shared" si="155"/>
        <v>0</v>
      </c>
      <c r="FH103" s="117">
        <f t="shared" si="156"/>
        <v>0</v>
      </c>
      <c r="FI103" s="118">
        <f t="shared" si="157"/>
        <v>0</v>
      </c>
      <c r="FJ103" s="119">
        <f t="shared" si="158"/>
        <v>0</v>
      </c>
      <c r="FK103" s="116">
        <f t="shared" si="159"/>
        <v>0</v>
      </c>
      <c r="FL103" s="120">
        <f t="shared" si="160"/>
        <v>0</v>
      </c>
      <c r="FM103" s="121">
        <f t="shared" si="161"/>
        <v>-10</v>
      </c>
      <c r="FN103" s="122">
        <f t="shared" si="162"/>
        <v>-15</v>
      </c>
      <c r="FO103" s="123">
        <f t="shared" si="163"/>
        <v>0</v>
      </c>
      <c r="FP103" s="123">
        <f t="shared" si="164"/>
        <v>0</v>
      </c>
      <c r="FQ103" s="124">
        <f t="shared" si="165"/>
        <v>0</v>
      </c>
      <c r="FR103" s="123">
        <v>11.25</v>
      </c>
      <c r="FS103" s="125">
        <v>15</v>
      </c>
      <c r="FT103" s="125">
        <v>22.5</v>
      </c>
      <c r="FU103" s="104" t="str">
        <f t="shared" si="166"/>
        <v>wrong size</v>
      </c>
      <c r="FV103" s="104" t="str">
        <f t="shared" si="167"/>
        <v>wrong size</v>
      </c>
      <c r="FW103" s="104" t="str">
        <f t="shared" si="168"/>
        <v>wrong size</v>
      </c>
      <c r="FX103" s="126">
        <f t="shared" si="169"/>
        <v>0</v>
      </c>
      <c r="FY103" s="127" t="b">
        <f t="shared" si="170"/>
        <v>0</v>
      </c>
      <c r="FZ103" s="100"/>
      <c r="GA103" s="100"/>
      <c r="GB103" s="100"/>
      <c r="GC103" s="100"/>
      <c r="GD103" s="100"/>
      <c r="GE103" s="100"/>
      <c r="GF103" s="115">
        <f t="shared" si="171"/>
        <v>0</v>
      </c>
      <c r="GG103" s="116">
        <f t="shared" si="172"/>
        <v>0</v>
      </c>
      <c r="GH103" s="117">
        <f t="shared" si="173"/>
        <v>0</v>
      </c>
      <c r="GI103" s="117">
        <f t="shared" si="174"/>
        <v>0</v>
      </c>
      <c r="GJ103" s="118">
        <f t="shared" si="175"/>
        <v>0</v>
      </c>
      <c r="GK103" s="119">
        <f t="shared" si="176"/>
        <v>1</v>
      </c>
      <c r="GL103" s="116">
        <f t="shared" si="177"/>
        <v>0</v>
      </c>
      <c r="GM103" s="120">
        <f t="shared" si="178"/>
        <v>1</v>
      </c>
      <c r="GN103" s="121">
        <f t="shared" si="179"/>
        <v>-6</v>
      </c>
      <c r="GO103" s="121">
        <f t="shared" si="180"/>
        <v>-13</v>
      </c>
      <c r="GP103" s="122">
        <f t="shared" si="181"/>
        <v>-20</v>
      </c>
      <c r="GQ103" s="123">
        <f t="shared" si="182"/>
        <v>1</v>
      </c>
      <c r="GR103" s="123">
        <f t="shared" si="183"/>
        <v>0</v>
      </c>
      <c r="GS103" s="123">
        <f t="shared" si="184"/>
        <v>0</v>
      </c>
      <c r="GT103" s="124">
        <f t="shared" si="185"/>
        <v>0</v>
      </c>
      <c r="GU103" s="103">
        <v>75</v>
      </c>
      <c r="GV103" s="103">
        <v>106</v>
      </c>
      <c r="GW103" s="103">
        <v>144</v>
      </c>
      <c r="GX103" s="103">
        <v>144</v>
      </c>
      <c r="GY103" s="123">
        <f t="shared" si="186"/>
        <v>75</v>
      </c>
      <c r="GZ103" s="125">
        <f t="shared" si="187"/>
        <v>0</v>
      </c>
      <c r="HA103" s="125">
        <f t="shared" si="188"/>
        <v>0</v>
      </c>
      <c r="HB103" s="127">
        <f t="shared" si="189"/>
        <v>0</v>
      </c>
      <c r="HC103" s="126">
        <f t="shared" si="190"/>
        <v>75</v>
      </c>
      <c r="HD103" s="127" t="b">
        <f t="shared" si="191"/>
        <v>0</v>
      </c>
      <c r="HE103" s="100"/>
      <c r="HF103" s="100"/>
      <c r="HG103" s="100"/>
      <c r="HH103" s="100"/>
      <c r="HI103" s="100"/>
      <c r="HJ103" s="100"/>
      <c r="HK103" s="100"/>
      <c r="HL103" s="100"/>
      <c r="HM103" s="105" t="s">
        <v>15</v>
      </c>
      <c r="HN103" s="101"/>
      <c r="HO103" s="105" t="s">
        <v>19</v>
      </c>
      <c r="HP103" s="101">
        <f t="shared" ref="HP103:HP115" si="192">IF(HS103="D",0,1)</f>
        <v>1</v>
      </c>
      <c r="HQ103" s="105" t="s">
        <v>19</v>
      </c>
      <c r="HR103" s="101"/>
      <c r="HS103" s="101" t="str">
        <f t="shared" si="146"/>
        <v/>
      </c>
      <c r="HT103" s="101"/>
      <c r="HU103" s="105" t="s">
        <v>19</v>
      </c>
      <c r="HV103" s="101">
        <f t="shared" ref="HV103:HV115" si="193">(+F108-D108-1)*3</f>
        <v>-3</v>
      </c>
      <c r="HW103" s="105" t="s">
        <v>19</v>
      </c>
      <c r="HX103" s="101">
        <f t="shared" ref="HX103:HX115" si="194">IF(E108&lt;TIME(7,0,0),4,IF(AND(E108&gt;=TIME(7,0,0),+E108&lt;TIME(15,0,0)),3,IF(AND(E108&gt;=TIME(15,0,0),+E108&lt;TIME(23,0,0)),2,1)))</f>
        <v>4</v>
      </c>
      <c r="HY103" s="105" t="s">
        <v>19</v>
      </c>
      <c r="HZ103" s="101">
        <f t="shared" ref="HZ103:HZ115" si="195">IF(G108&lt;=TIME(7,0,0),0,IF(AND(G108&gt;TIME(7,0,0),+G108&lt;=TIME(15,0,0)),1,IF(AND(G108&gt;TIME(15,0,0),+G108&lt;=TIME(23,0,0)),2,3)))</f>
        <v>0</v>
      </c>
      <c r="IA103" s="105" t="s">
        <v>19</v>
      </c>
      <c r="IB103" s="101"/>
      <c r="IC103" s="101"/>
      <c r="ID103" s="101"/>
      <c r="IE103" s="101"/>
      <c r="IF103" s="101"/>
      <c r="IG103" s="101"/>
      <c r="IH103" s="101"/>
      <c r="II103" s="101"/>
      <c r="IJ103" s="106" t="s">
        <v>19</v>
      </c>
      <c r="IK103" s="128">
        <f t="shared" ref="IK103:IK115" si="196">DATE(97,2,28)</f>
        <v>35489</v>
      </c>
      <c r="IL103" s="106" t="s">
        <v>19</v>
      </c>
      <c r="IM103" s="100"/>
      <c r="IN103" s="100"/>
      <c r="IO103" s="100"/>
    </row>
    <row r="104" spans="1:249" s="98" customFormat="1" ht="18" thickBot="1" x14ac:dyDescent="0.35">
      <c r="A104" s="45">
        <v>1</v>
      </c>
      <c r="B104" s="92"/>
      <c r="C104" s="50"/>
      <c r="D104" s="93"/>
      <c r="E104" s="94"/>
      <c r="F104" s="93"/>
      <c r="G104" s="94"/>
      <c r="H104" s="91"/>
      <c r="I104" s="91"/>
      <c r="J104" s="13">
        <f t="shared" si="147"/>
        <v>1</v>
      </c>
      <c r="K104" s="13"/>
      <c r="L104" s="95"/>
      <c r="M104" s="15">
        <f t="shared" si="150"/>
        <v>18.350000000000001</v>
      </c>
      <c r="N104" s="142">
        <f t="shared" si="151"/>
        <v>0</v>
      </c>
      <c r="O104" s="15" t="b">
        <f t="shared" si="148"/>
        <v>0</v>
      </c>
      <c r="P104" s="15">
        <f t="shared" si="149"/>
        <v>0</v>
      </c>
      <c r="Q104" s="96"/>
      <c r="R104" s="23"/>
      <c r="S104" s="29"/>
      <c r="T104" s="11"/>
      <c r="U104" s="11">
        <f t="shared" si="152"/>
        <v>0</v>
      </c>
      <c r="V104" s="11">
        <f t="shared" si="153"/>
        <v>0</v>
      </c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FB104" s="100"/>
      <c r="FC104" s="100"/>
      <c r="FD104" s="100"/>
      <c r="FE104" s="115">
        <f t="shared" si="154"/>
        <v>0</v>
      </c>
      <c r="FF104" s="116">
        <v>0</v>
      </c>
      <c r="FG104" s="117">
        <f t="shared" si="155"/>
        <v>0</v>
      </c>
      <c r="FH104" s="117">
        <f t="shared" si="156"/>
        <v>0</v>
      </c>
      <c r="FI104" s="118">
        <f t="shared" si="157"/>
        <v>0</v>
      </c>
      <c r="FJ104" s="119">
        <f t="shared" si="158"/>
        <v>0</v>
      </c>
      <c r="FK104" s="116">
        <f t="shared" si="159"/>
        <v>0</v>
      </c>
      <c r="FL104" s="120">
        <f t="shared" si="160"/>
        <v>0</v>
      </c>
      <c r="FM104" s="121">
        <f t="shared" si="161"/>
        <v>-10</v>
      </c>
      <c r="FN104" s="122">
        <f t="shared" si="162"/>
        <v>-15</v>
      </c>
      <c r="FO104" s="123">
        <f t="shared" si="163"/>
        <v>0</v>
      </c>
      <c r="FP104" s="123">
        <f t="shared" si="164"/>
        <v>0</v>
      </c>
      <c r="FQ104" s="124">
        <f t="shared" si="165"/>
        <v>0</v>
      </c>
      <c r="FR104" s="123">
        <v>11.25</v>
      </c>
      <c r="FS104" s="125">
        <v>15</v>
      </c>
      <c r="FT104" s="125">
        <v>22.5</v>
      </c>
      <c r="FU104" s="104" t="str">
        <f t="shared" si="166"/>
        <v>wrong size</v>
      </c>
      <c r="FV104" s="104" t="str">
        <f t="shared" si="167"/>
        <v>wrong size</v>
      </c>
      <c r="FW104" s="104" t="str">
        <f t="shared" si="168"/>
        <v>wrong size</v>
      </c>
      <c r="FX104" s="126">
        <f t="shared" si="169"/>
        <v>0</v>
      </c>
      <c r="FY104" s="127" t="b">
        <f t="shared" si="170"/>
        <v>0</v>
      </c>
      <c r="FZ104" s="100"/>
      <c r="GA104" s="100"/>
      <c r="GB104" s="100"/>
      <c r="GC104" s="100"/>
      <c r="GD104" s="100"/>
      <c r="GE104" s="100"/>
      <c r="GF104" s="115">
        <f t="shared" si="171"/>
        <v>0</v>
      </c>
      <c r="GG104" s="116">
        <f t="shared" si="172"/>
        <v>0</v>
      </c>
      <c r="GH104" s="117">
        <f t="shared" si="173"/>
        <v>0</v>
      </c>
      <c r="GI104" s="117">
        <f t="shared" si="174"/>
        <v>0</v>
      </c>
      <c r="GJ104" s="118">
        <f t="shared" si="175"/>
        <v>0</v>
      </c>
      <c r="GK104" s="119">
        <f t="shared" si="176"/>
        <v>1</v>
      </c>
      <c r="GL104" s="116">
        <f t="shared" si="177"/>
        <v>0</v>
      </c>
      <c r="GM104" s="120">
        <f t="shared" si="178"/>
        <v>1</v>
      </c>
      <c r="GN104" s="121">
        <f t="shared" si="179"/>
        <v>-6</v>
      </c>
      <c r="GO104" s="121">
        <f t="shared" si="180"/>
        <v>-13</v>
      </c>
      <c r="GP104" s="122">
        <f t="shared" si="181"/>
        <v>-20</v>
      </c>
      <c r="GQ104" s="123">
        <f t="shared" si="182"/>
        <v>1</v>
      </c>
      <c r="GR104" s="123">
        <f t="shared" si="183"/>
        <v>0</v>
      </c>
      <c r="GS104" s="123">
        <f t="shared" si="184"/>
        <v>0</v>
      </c>
      <c r="GT104" s="124">
        <f t="shared" si="185"/>
        <v>0</v>
      </c>
      <c r="GU104" s="103">
        <v>75</v>
      </c>
      <c r="GV104" s="103">
        <v>106</v>
      </c>
      <c r="GW104" s="103">
        <v>144</v>
      </c>
      <c r="GX104" s="103">
        <v>144</v>
      </c>
      <c r="GY104" s="123">
        <f t="shared" si="186"/>
        <v>75</v>
      </c>
      <c r="GZ104" s="125">
        <f t="shared" si="187"/>
        <v>0</v>
      </c>
      <c r="HA104" s="125">
        <f t="shared" si="188"/>
        <v>0</v>
      </c>
      <c r="HB104" s="127">
        <f t="shared" si="189"/>
        <v>0</v>
      </c>
      <c r="HC104" s="126">
        <f t="shared" si="190"/>
        <v>75</v>
      </c>
      <c r="HD104" s="127" t="b">
        <f t="shared" si="191"/>
        <v>0</v>
      </c>
      <c r="HE104" s="100"/>
      <c r="HF104" s="100"/>
      <c r="HG104" s="100"/>
      <c r="HH104" s="100"/>
      <c r="HI104" s="100"/>
      <c r="HJ104" s="100"/>
      <c r="HK104" s="100"/>
      <c r="HL104" s="100"/>
      <c r="HM104" s="105" t="s">
        <v>15</v>
      </c>
      <c r="HN104" s="101"/>
      <c r="HO104" s="105" t="s">
        <v>19</v>
      </c>
      <c r="HP104" s="101">
        <f t="shared" si="192"/>
        <v>1</v>
      </c>
      <c r="HQ104" s="105" t="s">
        <v>19</v>
      </c>
      <c r="HR104" s="101"/>
      <c r="HS104" s="101" t="str">
        <f t="shared" si="146"/>
        <v/>
      </c>
      <c r="HT104" s="101"/>
      <c r="HU104" s="105" t="s">
        <v>19</v>
      </c>
      <c r="HV104" s="101">
        <f t="shared" si="193"/>
        <v>-3</v>
      </c>
      <c r="HW104" s="105" t="s">
        <v>19</v>
      </c>
      <c r="HX104" s="101">
        <f t="shared" si="194"/>
        <v>4</v>
      </c>
      <c r="HY104" s="105" t="s">
        <v>19</v>
      </c>
      <c r="HZ104" s="101">
        <f t="shared" si="195"/>
        <v>0</v>
      </c>
      <c r="IA104" s="105" t="s">
        <v>19</v>
      </c>
      <c r="IB104" s="101"/>
      <c r="IC104" s="101"/>
      <c r="ID104" s="101"/>
      <c r="IE104" s="101"/>
      <c r="IF104" s="101"/>
      <c r="IG104" s="101"/>
      <c r="IH104" s="101"/>
      <c r="II104" s="101"/>
      <c r="IJ104" s="106" t="s">
        <v>19</v>
      </c>
      <c r="IK104" s="128">
        <f t="shared" si="196"/>
        <v>35489</v>
      </c>
      <c r="IL104" s="106" t="s">
        <v>19</v>
      </c>
      <c r="IM104" s="100"/>
      <c r="IN104" s="100"/>
      <c r="IO104" s="100"/>
    </row>
    <row r="105" spans="1:249" s="98" customFormat="1" ht="18" thickBot="1" x14ac:dyDescent="0.35">
      <c r="A105" s="45">
        <v>1</v>
      </c>
      <c r="B105" s="92"/>
      <c r="C105" s="50"/>
      <c r="D105" s="93"/>
      <c r="E105" s="94"/>
      <c r="F105" s="93"/>
      <c r="G105" s="94"/>
      <c r="H105" s="91"/>
      <c r="I105" s="91"/>
      <c r="J105" s="13">
        <f t="shared" si="147"/>
        <v>1</v>
      </c>
      <c r="K105" s="13"/>
      <c r="L105" s="95"/>
      <c r="M105" s="15">
        <f t="shared" si="150"/>
        <v>18.350000000000001</v>
      </c>
      <c r="N105" s="142">
        <f t="shared" si="151"/>
        <v>0</v>
      </c>
      <c r="O105" s="15" t="b">
        <f t="shared" si="148"/>
        <v>0</v>
      </c>
      <c r="P105" s="15">
        <f t="shared" si="149"/>
        <v>0</v>
      </c>
      <c r="Q105" s="96"/>
      <c r="R105" s="23"/>
      <c r="S105" s="29"/>
      <c r="T105" s="11"/>
      <c r="U105" s="11">
        <f t="shared" si="152"/>
        <v>0</v>
      </c>
      <c r="V105" s="11">
        <f t="shared" si="153"/>
        <v>0</v>
      </c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FB105" s="100"/>
      <c r="FC105" s="100"/>
      <c r="FD105" s="100"/>
      <c r="FE105" s="115">
        <f t="shared" si="154"/>
        <v>0</v>
      </c>
      <c r="FF105" s="116">
        <v>0</v>
      </c>
      <c r="FG105" s="117">
        <f t="shared" si="155"/>
        <v>0</v>
      </c>
      <c r="FH105" s="117">
        <f t="shared" si="156"/>
        <v>0</v>
      </c>
      <c r="FI105" s="118">
        <f t="shared" si="157"/>
        <v>0</v>
      </c>
      <c r="FJ105" s="119">
        <f t="shared" si="158"/>
        <v>0</v>
      </c>
      <c r="FK105" s="116">
        <f t="shared" si="159"/>
        <v>0</v>
      </c>
      <c r="FL105" s="120">
        <f t="shared" si="160"/>
        <v>0</v>
      </c>
      <c r="FM105" s="121">
        <f t="shared" si="161"/>
        <v>-10</v>
      </c>
      <c r="FN105" s="122">
        <f t="shared" si="162"/>
        <v>-15</v>
      </c>
      <c r="FO105" s="123">
        <f t="shared" si="163"/>
        <v>0</v>
      </c>
      <c r="FP105" s="123">
        <f t="shared" si="164"/>
        <v>0</v>
      </c>
      <c r="FQ105" s="124">
        <f t="shared" si="165"/>
        <v>0</v>
      </c>
      <c r="FR105" s="123">
        <v>11.25</v>
      </c>
      <c r="FS105" s="125">
        <v>15</v>
      </c>
      <c r="FT105" s="125">
        <v>22.5</v>
      </c>
      <c r="FU105" s="104" t="str">
        <f t="shared" si="166"/>
        <v>wrong size</v>
      </c>
      <c r="FV105" s="104" t="str">
        <f t="shared" si="167"/>
        <v>wrong size</v>
      </c>
      <c r="FW105" s="104" t="str">
        <f t="shared" si="168"/>
        <v>wrong size</v>
      </c>
      <c r="FX105" s="126">
        <f t="shared" si="169"/>
        <v>0</v>
      </c>
      <c r="FY105" s="127" t="b">
        <f t="shared" si="170"/>
        <v>0</v>
      </c>
      <c r="FZ105" s="100"/>
      <c r="GA105" s="100"/>
      <c r="GB105" s="100"/>
      <c r="GC105" s="100"/>
      <c r="GD105" s="100"/>
      <c r="GE105" s="100"/>
      <c r="GF105" s="115">
        <f t="shared" si="171"/>
        <v>0</v>
      </c>
      <c r="GG105" s="116">
        <f t="shared" si="172"/>
        <v>0</v>
      </c>
      <c r="GH105" s="117">
        <f t="shared" si="173"/>
        <v>0</v>
      </c>
      <c r="GI105" s="117">
        <f t="shared" si="174"/>
        <v>0</v>
      </c>
      <c r="GJ105" s="118">
        <f t="shared" si="175"/>
        <v>0</v>
      </c>
      <c r="GK105" s="119">
        <f t="shared" si="176"/>
        <v>1</v>
      </c>
      <c r="GL105" s="116">
        <f t="shared" si="177"/>
        <v>0</v>
      </c>
      <c r="GM105" s="120">
        <f t="shared" si="178"/>
        <v>1</v>
      </c>
      <c r="GN105" s="121">
        <f t="shared" si="179"/>
        <v>-6</v>
      </c>
      <c r="GO105" s="121">
        <f t="shared" si="180"/>
        <v>-13</v>
      </c>
      <c r="GP105" s="122">
        <f t="shared" si="181"/>
        <v>-20</v>
      </c>
      <c r="GQ105" s="123">
        <f t="shared" si="182"/>
        <v>1</v>
      </c>
      <c r="GR105" s="123">
        <f t="shared" si="183"/>
        <v>0</v>
      </c>
      <c r="GS105" s="123">
        <f t="shared" si="184"/>
        <v>0</v>
      </c>
      <c r="GT105" s="124">
        <f t="shared" si="185"/>
        <v>0</v>
      </c>
      <c r="GU105" s="103">
        <v>75</v>
      </c>
      <c r="GV105" s="103">
        <v>106</v>
      </c>
      <c r="GW105" s="103">
        <v>144</v>
      </c>
      <c r="GX105" s="103">
        <v>144</v>
      </c>
      <c r="GY105" s="123">
        <f t="shared" si="186"/>
        <v>75</v>
      </c>
      <c r="GZ105" s="125">
        <f t="shared" si="187"/>
        <v>0</v>
      </c>
      <c r="HA105" s="125">
        <f t="shared" si="188"/>
        <v>0</v>
      </c>
      <c r="HB105" s="127">
        <f t="shared" si="189"/>
        <v>0</v>
      </c>
      <c r="HC105" s="126">
        <f t="shared" si="190"/>
        <v>75</v>
      </c>
      <c r="HD105" s="127" t="b">
        <f t="shared" si="191"/>
        <v>0</v>
      </c>
      <c r="HE105" s="100"/>
      <c r="HF105" s="100"/>
      <c r="HG105" s="100"/>
      <c r="HH105" s="100"/>
      <c r="HI105" s="100"/>
      <c r="HJ105" s="100"/>
      <c r="HK105" s="100"/>
      <c r="HL105" s="100"/>
      <c r="HM105" s="105" t="s">
        <v>15</v>
      </c>
      <c r="HN105" s="101"/>
      <c r="HO105" s="105" t="s">
        <v>19</v>
      </c>
      <c r="HP105" s="101">
        <f t="shared" si="192"/>
        <v>1</v>
      </c>
      <c r="HQ105" s="105" t="s">
        <v>19</v>
      </c>
      <c r="HR105" s="101"/>
      <c r="HS105" s="101" t="str">
        <f t="shared" si="146"/>
        <v/>
      </c>
      <c r="HT105" s="101"/>
      <c r="HU105" s="105" t="s">
        <v>19</v>
      </c>
      <c r="HV105" s="101">
        <f t="shared" si="193"/>
        <v>-3</v>
      </c>
      <c r="HW105" s="105" t="s">
        <v>19</v>
      </c>
      <c r="HX105" s="101">
        <f t="shared" si="194"/>
        <v>4</v>
      </c>
      <c r="HY105" s="105" t="s">
        <v>19</v>
      </c>
      <c r="HZ105" s="101">
        <f t="shared" si="195"/>
        <v>0</v>
      </c>
      <c r="IA105" s="105" t="s">
        <v>19</v>
      </c>
      <c r="IB105" s="101"/>
      <c r="IC105" s="101"/>
      <c r="ID105" s="101"/>
      <c r="IE105" s="101"/>
      <c r="IF105" s="101"/>
      <c r="IG105" s="101"/>
      <c r="IH105" s="101"/>
      <c r="II105" s="101"/>
      <c r="IJ105" s="106" t="s">
        <v>19</v>
      </c>
      <c r="IK105" s="128">
        <f t="shared" si="196"/>
        <v>35489</v>
      </c>
      <c r="IL105" s="106" t="s">
        <v>19</v>
      </c>
      <c r="IM105" s="100"/>
      <c r="IN105" s="100"/>
      <c r="IO105" s="100"/>
    </row>
    <row r="106" spans="1:249" s="98" customFormat="1" ht="18" thickBot="1" x14ac:dyDescent="0.35">
      <c r="A106" s="45">
        <v>1</v>
      </c>
      <c r="B106" s="92"/>
      <c r="C106" s="50"/>
      <c r="D106" s="93"/>
      <c r="E106" s="94"/>
      <c r="F106" s="93"/>
      <c r="G106" s="94"/>
      <c r="H106" s="91"/>
      <c r="I106" s="91"/>
      <c r="J106" s="13">
        <f t="shared" si="147"/>
        <v>1</v>
      </c>
      <c r="K106" s="13"/>
      <c r="L106" s="95"/>
      <c r="M106" s="15">
        <f t="shared" si="150"/>
        <v>18.350000000000001</v>
      </c>
      <c r="N106" s="142">
        <f t="shared" si="151"/>
        <v>0</v>
      </c>
      <c r="O106" s="15" t="b">
        <f t="shared" si="148"/>
        <v>0</v>
      </c>
      <c r="P106" s="15">
        <f t="shared" si="149"/>
        <v>0</v>
      </c>
      <c r="Q106" s="96"/>
      <c r="R106" s="23"/>
      <c r="S106" s="29"/>
      <c r="T106" s="11"/>
      <c r="U106" s="11">
        <f t="shared" si="152"/>
        <v>0</v>
      </c>
      <c r="V106" s="11">
        <f t="shared" si="153"/>
        <v>0</v>
      </c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FB106" s="100"/>
      <c r="FC106" s="100"/>
      <c r="FD106" s="100"/>
      <c r="FE106" s="115">
        <f t="shared" si="154"/>
        <v>0</v>
      </c>
      <c r="FF106" s="116">
        <v>0</v>
      </c>
      <c r="FG106" s="117">
        <f t="shared" si="155"/>
        <v>0</v>
      </c>
      <c r="FH106" s="117">
        <f t="shared" si="156"/>
        <v>0</v>
      </c>
      <c r="FI106" s="118">
        <f t="shared" si="157"/>
        <v>0</v>
      </c>
      <c r="FJ106" s="119">
        <f t="shared" si="158"/>
        <v>0</v>
      </c>
      <c r="FK106" s="116">
        <f t="shared" si="159"/>
        <v>0</v>
      </c>
      <c r="FL106" s="120">
        <f t="shared" si="160"/>
        <v>0</v>
      </c>
      <c r="FM106" s="121">
        <f t="shared" si="161"/>
        <v>-10</v>
      </c>
      <c r="FN106" s="122">
        <f t="shared" si="162"/>
        <v>-15</v>
      </c>
      <c r="FO106" s="123">
        <f t="shared" si="163"/>
        <v>0</v>
      </c>
      <c r="FP106" s="123">
        <f t="shared" si="164"/>
        <v>0</v>
      </c>
      <c r="FQ106" s="124">
        <f t="shared" si="165"/>
        <v>0</v>
      </c>
      <c r="FR106" s="123">
        <v>11.25</v>
      </c>
      <c r="FS106" s="125">
        <v>15</v>
      </c>
      <c r="FT106" s="125">
        <v>22.5</v>
      </c>
      <c r="FU106" s="104" t="str">
        <f t="shared" si="166"/>
        <v>wrong size</v>
      </c>
      <c r="FV106" s="104" t="str">
        <f t="shared" si="167"/>
        <v>wrong size</v>
      </c>
      <c r="FW106" s="104" t="str">
        <f t="shared" si="168"/>
        <v>wrong size</v>
      </c>
      <c r="FX106" s="126">
        <f t="shared" si="169"/>
        <v>0</v>
      </c>
      <c r="FY106" s="127" t="b">
        <f t="shared" si="170"/>
        <v>0</v>
      </c>
      <c r="FZ106" s="100"/>
      <c r="GA106" s="100"/>
      <c r="GB106" s="100"/>
      <c r="GC106" s="100"/>
      <c r="GD106" s="100"/>
      <c r="GE106" s="100"/>
      <c r="GF106" s="115">
        <f t="shared" si="171"/>
        <v>0</v>
      </c>
      <c r="GG106" s="116">
        <f t="shared" si="172"/>
        <v>0</v>
      </c>
      <c r="GH106" s="117">
        <f t="shared" si="173"/>
        <v>0</v>
      </c>
      <c r="GI106" s="117">
        <f t="shared" si="174"/>
        <v>0</v>
      </c>
      <c r="GJ106" s="118">
        <f t="shared" si="175"/>
        <v>0</v>
      </c>
      <c r="GK106" s="119">
        <f t="shared" si="176"/>
        <v>1</v>
      </c>
      <c r="GL106" s="116">
        <f t="shared" si="177"/>
        <v>0</v>
      </c>
      <c r="GM106" s="120">
        <f t="shared" si="178"/>
        <v>1</v>
      </c>
      <c r="GN106" s="121">
        <f t="shared" si="179"/>
        <v>-6</v>
      </c>
      <c r="GO106" s="121">
        <f t="shared" si="180"/>
        <v>-13</v>
      </c>
      <c r="GP106" s="122">
        <f t="shared" si="181"/>
        <v>-20</v>
      </c>
      <c r="GQ106" s="123">
        <f t="shared" si="182"/>
        <v>1</v>
      </c>
      <c r="GR106" s="123">
        <f t="shared" si="183"/>
        <v>0</v>
      </c>
      <c r="GS106" s="123">
        <f t="shared" si="184"/>
        <v>0</v>
      </c>
      <c r="GT106" s="124">
        <f t="shared" si="185"/>
        <v>0</v>
      </c>
      <c r="GU106" s="103">
        <v>75</v>
      </c>
      <c r="GV106" s="103">
        <v>106</v>
      </c>
      <c r="GW106" s="103">
        <v>144</v>
      </c>
      <c r="GX106" s="103">
        <v>144</v>
      </c>
      <c r="GY106" s="123">
        <f t="shared" si="186"/>
        <v>75</v>
      </c>
      <c r="GZ106" s="125">
        <f t="shared" si="187"/>
        <v>0</v>
      </c>
      <c r="HA106" s="125">
        <f t="shared" si="188"/>
        <v>0</v>
      </c>
      <c r="HB106" s="127">
        <f t="shared" si="189"/>
        <v>0</v>
      </c>
      <c r="HC106" s="126">
        <f t="shared" si="190"/>
        <v>75</v>
      </c>
      <c r="HD106" s="127" t="b">
        <f t="shared" si="191"/>
        <v>0</v>
      </c>
      <c r="HE106" s="100"/>
      <c r="HF106" s="100"/>
      <c r="HG106" s="100"/>
      <c r="HH106" s="100"/>
      <c r="HI106" s="100"/>
      <c r="HJ106" s="100"/>
      <c r="HK106" s="100"/>
      <c r="HL106" s="100"/>
      <c r="HM106" s="105" t="s">
        <v>15</v>
      </c>
      <c r="HN106" s="101"/>
      <c r="HO106" s="105" t="s">
        <v>19</v>
      </c>
      <c r="HP106" s="101">
        <f t="shared" si="192"/>
        <v>1</v>
      </c>
      <c r="HQ106" s="105" t="s">
        <v>19</v>
      </c>
      <c r="HR106" s="101"/>
      <c r="HS106" s="101" t="str">
        <f t="shared" ref="HS106:HS115" si="197">T(D106:D106)</f>
        <v/>
      </c>
      <c r="HT106" s="101"/>
      <c r="HU106" s="105" t="s">
        <v>19</v>
      </c>
      <c r="HV106" s="101">
        <f t="shared" si="193"/>
        <v>-3</v>
      </c>
      <c r="HW106" s="105" t="s">
        <v>19</v>
      </c>
      <c r="HX106" s="101">
        <f t="shared" si="194"/>
        <v>4</v>
      </c>
      <c r="HY106" s="105" t="s">
        <v>19</v>
      </c>
      <c r="HZ106" s="101">
        <f t="shared" si="195"/>
        <v>0</v>
      </c>
      <c r="IA106" s="105" t="s">
        <v>19</v>
      </c>
      <c r="IB106" s="101"/>
      <c r="IC106" s="101"/>
      <c r="ID106" s="101"/>
      <c r="IE106" s="101"/>
      <c r="IF106" s="101"/>
      <c r="IG106" s="101"/>
      <c r="IH106" s="101"/>
      <c r="II106" s="101"/>
      <c r="IJ106" s="106" t="s">
        <v>19</v>
      </c>
      <c r="IK106" s="128">
        <f t="shared" si="196"/>
        <v>35489</v>
      </c>
      <c r="IL106" s="106" t="s">
        <v>19</v>
      </c>
      <c r="IM106" s="100"/>
      <c r="IN106" s="100"/>
      <c r="IO106" s="100"/>
    </row>
    <row r="107" spans="1:249" s="98" customFormat="1" ht="18" thickBot="1" x14ac:dyDescent="0.35">
      <c r="A107" s="45">
        <v>1</v>
      </c>
      <c r="B107" s="92"/>
      <c r="C107" s="50"/>
      <c r="D107" s="93"/>
      <c r="E107" s="94"/>
      <c r="F107" s="93"/>
      <c r="G107" s="94"/>
      <c r="H107" s="91"/>
      <c r="I107" s="91"/>
      <c r="J107" s="13">
        <f t="shared" si="147"/>
        <v>1</v>
      </c>
      <c r="K107" s="13"/>
      <c r="L107" s="95"/>
      <c r="M107" s="15">
        <f t="shared" si="150"/>
        <v>18.350000000000001</v>
      </c>
      <c r="N107" s="142">
        <f t="shared" si="151"/>
        <v>0</v>
      </c>
      <c r="O107" s="15" t="b">
        <f t="shared" si="148"/>
        <v>0</v>
      </c>
      <c r="P107" s="15">
        <f t="shared" si="149"/>
        <v>0</v>
      </c>
      <c r="Q107" s="96"/>
      <c r="R107" s="23"/>
      <c r="S107" s="29"/>
      <c r="T107" s="11"/>
      <c r="U107" s="11">
        <f t="shared" si="152"/>
        <v>0</v>
      </c>
      <c r="V107" s="11">
        <f t="shared" si="153"/>
        <v>0</v>
      </c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FB107" s="100"/>
      <c r="FC107" s="100"/>
      <c r="FD107" s="100"/>
      <c r="FE107" s="115">
        <f t="shared" si="154"/>
        <v>0</v>
      </c>
      <c r="FF107" s="116">
        <v>0</v>
      </c>
      <c r="FG107" s="117">
        <f t="shared" si="155"/>
        <v>0</v>
      </c>
      <c r="FH107" s="117">
        <f t="shared" si="156"/>
        <v>0</v>
      </c>
      <c r="FI107" s="118">
        <f t="shared" si="157"/>
        <v>0</v>
      </c>
      <c r="FJ107" s="119">
        <f t="shared" si="158"/>
        <v>0</v>
      </c>
      <c r="FK107" s="116">
        <f t="shared" si="159"/>
        <v>0</v>
      </c>
      <c r="FL107" s="120">
        <f t="shared" si="160"/>
        <v>0</v>
      </c>
      <c r="FM107" s="121">
        <f t="shared" si="161"/>
        <v>-10</v>
      </c>
      <c r="FN107" s="122">
        <f t="shared" si="162"/>
        <v>-15</v>
      </c>
      <c r="FO107" s="123">
        <f t="shared" si="163"/>
        <v>0</v>
      </c>
      <c r="FP107" s="123">
        <f t="shared" si="164"/>
        <v>0</v>
      </c>
      <c r="FQ107" s="124">
        <f t="shared" si="165"/>
        <v>0</v>
      </c>
      <c r="FR107" s="123">
        <v>11.25</v>
      </c>
      <c r="FS107" s="125">
        <v>15</v>
      </c>
      <c r="FT107" s="125">
        <v>22.5</v>
      </c>
      <c r="FU107" s="104" t="str">
        <f t="shared" si="166"/>
        <v>wrong size</v>
      </c>
      <c r="FV107" s="104" t="str">
        <f t="shared" si="167"/>
        <v>wrong size</v>
      </c>
      <c r="FW107" s="104" t="str">
        <f t="shared" si="168"/>
        <v>wrong size</v>
      </c>
      <c r="FX107" s="126">
        <f t="shared" si="169"/>
        <v>0</v>
      </c>
      <c r="FY107" s="127" t="b">
        <f t="shared" si="170"/>
        <v>0</v>
      </c>
      <c r="FZ107" s="100"/>
      <c r="GA107" s="100"/>
      <c r="GB107" s="100"/>
      <c r="GC107" s="100"/>
      <c r="GD107" s="100"/>
      <c r="GE107" s="100"/>
      <c r="GF107" s="115">
        <f t="shared" si="171"/>
        <v>0</v>
      </c>
      <c r="GG107" s="116">
        <f t="shared" si="172"/>
        <v>0</v>
      </c>
      <c r="GH107" s="117">
        <f t="shared" si="173"/>
        <v>0</v>
      </c>
      <c r="GI107" s="117">
        <f t="shared" si="174"/>
        <v>0</v>
      </c>
      <c r="GJ107" s="118">
        <f t="shared" si="175"/>
        <v>0</v>
      </c>
      <c r="GK107" s="119">
        <f t="shared" si="176"/>
        <v>1</v>
      </c>
      <c r="GL107" s="116">
        <f t="shared" si="177"/>
        <v>0</v>
      </c>
      <c r="GM107" s="120">
        <f t="shared" si="178"/>
        <v>1</v>
      </c>
      <c r="GN107" s="121">
        <f t="shared" si="179"/>
        <v>-6</v>
      </c>
      <c r="GO107" s="121">
        <f t="shared" si="180"/>
        <v>-13</v>
      </c>
      <c r="GP107" s="122">
        <f t="shared" si="181"/>
        <v>-20</v>
      </c>
      <c r="GQ107" s="123">
        <f t="shared" si="182"/>
        <v>1</v>
      </c>
      <c r="GR107" s="123">
        <f t="shared" si="183"/>
        <v>0</v>
      </c>
      <c r="GS107" s="123">
        <f t="shared" si="184"/>
        <v>0</v>
      </c>
      <c r="GT107" s="124">
        <f t="shared" si="185"/>
        <v>0</v>
      </c>
      <c r="GU107" s="103">
        <v>75</v>
      </c>
      <c r="GV107" s="103">
        <v>106</v>
      </c>
      <c r="GW107" s="103">
        <v>144</v>
      </c>
      <c r="GX107" s="103">
        <v>144</v>
      </c>
      <c r="GY107" s="123">
        <f t="shared" si="186"/>
        <v>75</v>
      </c>
      <c r="GZ107" s="125">
        <f t="shared" si="187"/>
        <v>0</v>
      </c>
      <c r="HA107" s="125">
        <f t="shared" si="188"/>
        <v>0</v>
      </c>
      <c r="HB107" s="127">
        <f t="shared" si="189"/>
        <v>0</v>
      </c>
      <c r="HC107" s="126">
        <f t="shared" si="190"/>
        <v>75</v>
      </c>
      <c r="HD107" s="127" t="b">
        <f t="shared" si="191"/>
        <v>0</v>
      </c>
      <c r="HE107" s="100"/>
      <c r="HF107" s="100"/>
      <c r="HG107" s="100"/>
      <c r="HH107" s="100"/>
      <c r="HI107" s="100"/>
      <c r="HJ107" s="100"/>
      <c r="HK107" s="100"/>
      <c r="HL107" s="100"/>
      <c r="HM107" s="105" t="s">
        <v>15</v>
      </c>
      <c r="HN107" s="101"/>
      <c r="HO107" s="105" t="s">
        <v>19</v>
      </c>
      <c r="HP107" s="101">
        <f t="shared" si="192"/>
        <v>1</v>
      </c>
      <c r="HQ107" s="105" t="s">
        <v>19</v>
      </c>
      <c r="HR107" s="101"/>
      <c r="HS107" s="101" t="str">
        <f t="shared" si="197"/>
        <v/>
      </c>
      <c r="HT107" s="101"/>
      <c r="HU107" s="105" t="s">
        <v>19</v>
      </c>
      <c r="HV107" s="101">
        <f t="shared" si="193"/>
        <v>-3</v>
      </c>
      <c r="HW107" s="105" t="s">
        <v>19</v>
      </c>
      <c r="HX107" s="101">
        <f t="shared" si="194"/>
        <v>4</v>
      </c>
      <c r="HY107" s="105" t="s">
        <v>19</v>
      </c>
      <c r="HZ107" s="101">
        <f t="shared" si="195"/>
        <v>0</v>
      </c>
      <c r="IA107" s="105" t="s">
        <v>19</v>
      </c>
      <c r="IB107" s="101"/>
      <c r="IC107" s="101"/>
      <c r="ID107" s="101"/>
      <c r="IE107" s="101"/>
      <c r="IF107" s="101"/>
      <c r="IG107" s="101"/>
      <c r="IH107" s="101"/>
      <c r="II107" s="101"/>
      <c r="IJ107" s="106" t="s">
        <v>19</v>
      </c>
      <c r="IK107" s="128">
        <f t="shared" si="196"/>
        <v>35489</v>
      </c>
      <c r="IL107" s="106" t="s">
        <v>19</v>
      </c>
      <c r="IM107" s="100"/>
      <c r="IN107" s="100"/>
      <c r="IO107" s="100"/>
    </row>
    <row r="108" spans="1:249" s="98" customFormat="1" ht="18" thickBot="1" x14ac:dyDescent="0.35">
      <c r="A108" s="45">
        <v>1</v>
      </c>
      <c r="B108" s="92"/>
      <c r="C108" s="50"/>
      <c r="D108" s="93"/>
      <c r="E108" s="94"/>
      <c r="F108" s="93"/>
      <c r="G108" s="94"/>
      <c r="H108" s="91"/>
      <c r="I108" s="91"/>
      <c r="J108" s="13">
        <f t="shared" ref="J108:J115" si="198">IF(HP103=0,0,+HV103+HX103+HZ103)</f>
        <v>1</v>
      </c>
      <c r="K108" s="13"/>
      <c r="L108" s="95"/>
      <c r="M108" s="15">
        <f t="shared" si="150"/>
        <v>18.350000000000001</v>
      </c>
      <c r="N108" s="142">
        <f t="shared" si="151"/>
        <v>0</v>
      </c>
      <c r="O108" s="15" t="b">
        <f t="shared" ref="O108:O115" si="199">HD102</f>
        <v>0</v>
      </c>
      <c r="P108" s="15">
        <f t="shared" ref="P108:P115" si="200">B108</f>
        <v>0</v>
      </c>
      <c r="Q108" s="96"/>
      <c r="R108" s="23"/>
      <c r="S108" s="29"/>
      <c r="T108" s="11"/>
      <c r="U108" s="11">
        <f t="shared" si="152"/>
        <v>0</v>
      </c>
      <c r="V108" s="11">
        <f t="shared" si="153"/>
        <v>0</v>
      </c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FB108" s="100"/>
      <c r="FC108" s="100"/>
      <c r="FD108" s="100"/>
      <c r="FE108" s="115">
        <f t="shared" si="154"/>
        <v>0</v>
      </c>
      <c r="FF108" s="116">
        <v>0</v>
      </c>
      <c r="FG108" s="117">
        <f t="shared" si="155"/>
        <v>0</v>
      </c>
      <c r="FH108" s="117">
        <f t="shared" si="156"/>
        <v>0</v>
      </c>
      <c r="FI108" s="118">
        <f t="shared" si="157"/>
        <v>0</v>
      </c>
      <c r="FJ108" s="119">
        <f t="shared" si="158"/>
        <v>0</v>
      </c>
      <c r="FK108" s="116">
        <f t="shared" si="159"/>
        <v>0</v>
      </c>
      <c r="FL108" s="120">
        <f t="shared" si="160"/>
        <v>0</v>
      </c>
      <c r="FM108" s="121">
        <f t="shared" si="161"/>
        <v>-10</v>
      </c>
      <c r="FN108" s="122">
        <f t="shared" si="162"/>
        <v>-15</v>
      </c>
      <c r="FO108" s="123">
        <f t="shared" si="163"/>
        <v>0</v>
      </c>
      <c r="FP108" s="123">
        <f t="shared" si="164"/>
        <v>0</v>
      </c>
      <c r="FQ108" s="124">
        <f t="shared" si="165"/>
        <v>0</v>
      </c>
      <c r="FR108" s="123">
        <v>11.25</v>
      </c>
      <c r="FS108" s="125">
        <v>15</v>
      </c>
      <c r="FT108" s="125">
        <v>22.5</v>
      </c>
      <c r="FU108" s="104" t="str">
        <f t="shared" si="166"/>
        <v>wrong size</v>
      </c>
      <c r="FV108" s="104" t="str">
        <f t="shared" si="167"/>
        <v>wrong size</v>
      </c>
      <c r="FW108" s="104" t="str">
        <f t="shared" si="168"/>
        <v>wrong size</v>
      </c>
      <c r="FX108" s="126">
        <f t="shared" si="169"/>
        <v>0</v>
      </c>
      <c r="FY108" s="127" t="b">
        <f t="shared" si="170"/>
        <v>0</v>
      </c>
      <c r="FZ108" s="100"/>
      <c r="GA108" s="100"/>
      <c r="GB108" s="100"/>
      <c r="GC108" s="100"/>
      <c r="GD108" s="100"/>
      <c r="GE108" s="100"/>
      <c r="GF108" s="115">
        <f t="shared" si="171"/>
        <v>0</v>
      </c>
      <c r="GG108" s="116">
        <f t="shared" si="172"/>
        <v>0</v>
      </c>
      <c r="GH108" s="117">
        <f t="shared" si="173"/>
        <v>0</v>
      </c>
      <c r="GI108" s="117">
        <f t="shared" si="174"/>
        <v>0</v>
      </c>
      <c r="GJ108" s="118">
        <f t="shared" si="175"/>
        <v>0</v>
      </c>
      <c r="GK108" s="119">
        <f t="shared" si="176"/>
        <v>1</v>
      </c>
      <c r="GL108" s="116">
        <f t="shared" si="177"/>
        <v>0</v>
      </c>
      <c r="GM108" s="120">
        <f t="shared" si="178"/>
        <v>1</v>
      </c>
      <c r="GN108" s="121">
        <f t="shared" si="179"/>
        <v>-6</v>
      </c>
      <c r="GO108" s="121">
        <f t="shared" si="180"/>
        <v>-13</v>
      </c>
      <c r="GP108" s="122">
        <f t="shared" si="181"/>
        <v>-20</v>
      </c>
      <c r="GQ108" s="123">
        <f t="shared" si="182"/>
        <v>1</v>
      </c>
      <c r="GR108" s="123">
        <f t="shared" si="183"/>
        <v>0</v>
      </c>
      <c r="GS108" s="123">
        <f t="shared" si="184"/>
        <v>0</v>
      </c>
      <c r="GT108" s="124">
        <f t="shared" si="185"/>
        <v>0</v>
      </c>
      <c r="GU108" s="103">
        <v>75</v>
      </c>
      <c r="GV108" s="103">
        <v>106</v>
      </c>
      <c r="GW108" s="103">
        <v>144</v>
      </c>
      <c r="GX108" s="103">
        <v>144</v>
      </c>
      <c r="GY108" s="123">
        <f t="shared" si="186"/>
        <v>75</v>
      </c>
      <c r="GZ108" s="125">
        <f t="shared" si="187"/>
        <v>0</v>
      </c>
      <c r="HA108" s="125">
        <f t="shared" si="188"/>
        <v>0</v>
      </c>
      <c r="HB108" s="127">
        <f t="shared" si="189"/>
        <v>0</v>
      </c>
      <c r="HC108" s="126">
        <f t="shared" si="190"/>
        <v>75</v>
      </c>
      <c r="HD108" s="127" t="b">
        <f t="shared" si="191"/>
        <v>0</v>
      </c>
      <c r="HE108" s="100"/>
      <c r="HF108" s="100"/>
      <c r="HG108" s="100"/>
      <c r="HH108" s="100"/>
      <c r="HI108" s="100"/>
      <c r="HJ108" s="100"/>
      <c r="HK108" s="100"/>
      <c r="HL108" s="100"/>
      <c r="HM108" s="105" t="s">
        <v>15</v>
      </c>
      <c r="HN108" s="101"/>
      <c r="HO108" s="105" t="s">
        <v>19</v>
      </c>
      <c r="HP108" s="101">
        <f t="shared" si="192"/>
        <v>1</v>
      </c>
      <c r="HQ108" s="105" t="s">
        <v>19</v>
      </c>
      <c r="HR108" s="101"/>
      <c r="HS108" s="101" t="str">
        <f t="shared" si="197"/>
        <v/>
      </c>
      <c r="HT108" s="101"/>
      <c r="HU108" s="105" t="s">
        <v>19</v>
      </c>
      <c r="HV108" s="101">
        <f t="shared" si="193"/>
        <v>-3</v>
      </c>
      <c r="HW108" s="105" t="s">
        <v>19</v>
      </c>
      <c r="HX108" s="101">
        <f t="shared" si="194"/>
        <v>4</v>
      </c>
      <c r="HY108" s="105" t="s">
        <v>19</v>
      </c>
      <c r="HZ108" s="101">
        <f t="shared" si="195"/>
        <v>0</v>
      </c>
      <c r="IA108" s="105" t="s">
        <v>19</v>
      </c>
      <c r="IB108" s="101"/>
      <c r="IC108" s="101"/>
      <c r="ID108" s="101"/>
      <c r="IE108" s="101"/>
      <c r="IF108" s="101"/>
      <c r="IG108" s="101"/>
      <c r="IH108" s="101"/>
      <c r="II108" s="101"/>
      <c r="IJ108" s="106" t="s">
        <v>19</v>
      </c>
      <c r="IK108" s="128">
        <f t="shared" si="196"/>
        <v>35489</v>
      </c>
      <c r="IL108" s="106" t="s">
        <v>19</v>
      </c>
      <c r="IM108" s="100"/>
      <c r="IN108" s="100"/>
      <c r="IO108" s="100"/>
    </row>
    <row r="109" spans="1:249" s="98" customFormat="1" ht="18" thickBot="1" x14ac:dyDescent="0.35">
      <c r="A109" s="45">
        <v>1</v>
      </c>
      <c r="B109" s="92"/>
      <c r="C109" s="50"/>
      <c r="D109" s="93"/>
      <c r="E109" s="94"/>
      <c r="F109" s="93"/>
      <c r="G109" s="94"/>
      <c r="H109" s="91"/>
      <c r="I109" s="91"/>
      <c r="J109" s="13">
        <f t="shared" si="198"/>
        <v>1</v>
      </c>
      <c r="K109" s="13"/>
      <c r="L109" s="95"/>
      <c r="M109" s="15">
        <f t="shared" ref="M109:M115" si="201">IF(H109&lt;&gt;40,$GZ$2*J109,(($HA$2*1)*J109))*1</f>
        <v>18.350000000000001</v>
      </c>
      <c r="N109" s="142">
        <f t="shared" si="151"/>
        <v>0</v>
      </c>
      <c r="O109" s="15" t="b">
        <f t="shared" si="199"/>
        <v>0</v>
      </c>
      <c r="P109" s="15">
        <f t="shared" si="200"/>
        <v>0</v>
      </c>
      <c r="Q109" s="96"/>
      <c r="R109" s="23"/>
      <c r="S109" s="29"/>
      <c r="T109" s="11"/>
      <c r="U109" s="11">
        <f t="shared" si="152"/>
        <v>0</v>
      </c>
      <c r="V109" s="11">
        <f t="shared" si="153"/>
        <v>0</v>
      </c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FB109" s="100"/>
      <c r="FC109" s="100"/>
      <c r="FD109" s="100"/>
      <c r="FE109" s="115">
        <f t="shared" si="154"/>
        <v>0</v>
      </c>
      <c r="FF109" s="116">
        <v>0</v>
      </c>
      <c r="FG109" s="117">
        <f t="shared" si="155"/>
        <v>0</v>
      </c>
      <c r="FH109" s="117">
        <f t="shared" si="156"/>
        <v>0</v>
      </c>
      <c r="FI109" s="118">
        <f t="shared" si="157"/>
        <v>0</v>
      </c>
      <c r="FJ109" s="119">
        <f t="shared" si="158"/>
        <v>0</v>
      </c>
      <c r="FK109" s="116">
        <f t="shared" si="159"/>
        <v>0</v>
      </c>
      <c r="FL109" s="120">
        <f t="shared" si="160"/>
        <v>0</v>
      </c>
      <c r="FM109" s="121">
        <f t="shared" si="161"/>
        <v>-10</v>
      </c>
      <c r="FN109" s="122">
        <f t="shared" si="162"/>
        <v>-15</v>
      </c>
      <c r="FO109" s="123">
        <f t="shared" si="163"/>
        <v>0</v>
      </c>
      <c r="FP109" s="123">
        <f t="shared" si="164"/>
        <v>0</v>
      </c>
      <c r="FQ109" s="124">
        <f t="shared" si="165"/>
        <v>0</v>
      </c>
      <c r="FR109" s="123">
        <v>11.25</v>
      </c>
      <c r="FS109" s="125">
        <v>15</v>
      </c>
      <c r="FT109" s="125">
        <v>22.5</v>
      </c>
      <c r="FU109" s="104" t="str">
        <f t="shared" si="166"/>
        <v>wrong size</v>
      </c>
      <c r="FV109" s="104" t="str">
        <f t="shared" si="167"/>
        <v>wrong size</v>
      </c>
      <c r="FW109" s="104" t="str">
        <f t="shared" si="168"/>
        <v>wrong size</v>
      </c>
      <c r="FX109" s="126">
        <f t="shared" si="169"/>
        <v>0</v>
      </c>
      <c r="FY109" s="127" t="b">
        <f t="shared" si="170"/>
        <v>0</v>
      </c>
      <c r="FZ109" s="100"/>
      <c r="GA109" s="100"/>
      <c r="GB109" s="100"/>
      <c r="GC109" s="100"/>
      <c r="GD109" s="100"/>
      <c r="GE109" s="100"/>
      <c r="GF109" s="115">
        <f t="shared" si="171"/>
        <v>0</v>
      </c>
      <c r="GG109" s="116">
        <f t="shared" si="172"/>
        <v>0</v>
      </c>
      <c r="GH109" s="117">
        <f t="shared" si="173"/>
        <v>0</v>
      </c>
      <c r="GI109" s="117">
        <f t="shared" si="174"/>
        <v>0</v>
      </c>
      <c r="GJ109" s="118">
        <f t="shared" si="175"/>
        <v>0</v>
      </c>
      <c r="GK109" s="119">
        <f t="shared" si="176"/>
        <v>1</v>
      </c>
      <c r="GL109" s="116">
        <f t="shared" si="177"/>
        <v>0</v>
      </c>
      <c r="GM109" s="120">
        <f t="shared" si="178"/>
        <v>1</v>
      </c>
      <c r="GN109" s="121">
        <f t="shared" si="179"/>
        <v>-6</v>
      </c>
      <c r="GO109" s="121">
        <f t="shared" si="180"/>
        <v>-13</v>
      </c>
      <c r="GP109" s="122">
        <f t="shared" si="181"/>
        <v>-20</v>
      </c>
      <c r="GQ109" s="123">
        <f t="shared" si="182"/>
        <v>1</v>
      </c>
      <c r="GR109" s="123">
        <f t="shared" si="183"/>
        <v>0</v>
      </c>
      <c r="GS109" s="123">
        <f t="shared" si="184"/>
        <v>0</v>
      </c>
      <c r="GT109" s="124">
        <f t="shared" si="185"/>
        <v>0</v>
      </c>
      <c r="GU109" s="103">
        <v>75</v>
      </c>
      <c r="GV109" s="103">
        <v>106</v>
      </c>
      <c r="GW109" s="103">
        <v>144</v>
      </c>
      <c r="GX109" s="103">
        <v>144</v>
      </c>
      <c r="GY109" s="123">
        <f t="shared" si="186"/>
        <v>75</v>
      </c>
      <c r="GZ109" s="125">
        <f t="shared" si="187"/>
        <v>0</v>
      </c>
      <c r="HA109" s="125">
        <f t="shared" si="188"/>
        <v>0</v>
      </c>
      <c r="HB109" s="127">
        <f t="shared" si="189"/>
        <v>0</v>
      </c>
      <c r="HC109" s="126">
        <f t="shared" si="190"/>
        <v>75</v>
      </c>
      <c r="HD109" s="127" t="b">
        <f t="shared" si="191"/>
        <v>0</v>
      </c>
      <c r="HE109" s="100"/>
      <c r="HF109" s="100"/>
      <c r="HG109" s="100"/>
      <c r="HH109" s="100"/>
      <c r="HI109" s="100"/>
      <c r="HJ109" s="100"/>
      <c r="HK109" s="100"/>
      <c r="HL109" s="100"/>
      <c r="HM109" s="105" t="s">
        <v>15</v>
      </c>
      <c r="HN109" s="101"/>
      <c r="HO109" s="105" t="s">
        <v>19</v>
      </c>
      <c r="HP109" s="101">
        <f t="shared" si="192"/>
        <v>1</v>
      </c>
      <c r="HQ109" s="105" t="s">
        <v>19</v>
      </c>
      <c r="HR109" s="101"/>
      <c r="HS109" s="101" t="str">
        <f t="shared" si="197"/>
        <v/>
      </c>
      <c r="HT109" s="101"/>
      <c r="HU109" s="105" t="s">
        <v>19</v>
      </c>
      <c r="HV109" s="101">
        <f t="shared" si="193"/>
        <v>-3</v>
      </c>
      <c r="HW109" s="105" t="s">
        <v>19</v>
      </c>
      <c r="HX109" s="101">
        <f t="shared" si="194"/>
        <v>4</v>
      </c>
      <c r="HY109" s="105" t="s">
        <v>19</v>
      </c>
      <c r="HZ109" s="101">
        <f t="shared" si="195"/>
        <v>0</v>
      </c>
      <c r="IA109" s="105" t="s">
        <v>19</v>
      </c>
      <c r="IB109" s="101"/>
      <c r="IC109" s="101"/>
      <c r="ID109" s="101"/>
      <c r="IE109" s="101"/>
      <c r="IF109" s="101"/>
      <c r="IG109" s="101"/>
      <c r="IH109" s="101"/>
      <c r="II109" s="101"/>
      <c r="IJ109" s="106" t="s">
        <v>19</v>
      </c>
      <c r="IK109" s="128">
        <f t="shared" si="196"/>
        <v>35489</v>
      </c>
      <c r="IL109" s="106" t="s">
        <v>19</v>
      </c>
      <c r="IM109" s="100"/>
      <c r="IN109" s="100"/>
      <c r="IO109" s="100"/>
    </row>
    <row r="110" spans="1:249" s="98" customFormat="1" ht="18" thickBot="1" x14ac:dyDescent="0.35">
      <c r="A110" s="45">
        <v>1</v>
      </c>
      <c r="B110" s="92"/>
      <c r="C110" s="50"/>
      <c r="D110" s="93"/>
      <c r="E110" s="94"/>
      <c r="F110" s="93"/>
      <c r="G110" s="94"/>
      <c r="H110" s="91"/>
      <c r="I110" s="91"/>
      <c r="J110" s="13">
        <f t="shared" si="198"/>
        <v>1</v>
      </c>
      <c r="K110" s="13"/>
      <c r="L110" s="95"/>
      <c r="M110" s="15">
        <f t="shared" si="201"/>
        <v>18.350000000000001</v>
      </c>
      <c r="N110" s="142">
        <f t="shared" si="151"/>
        <v>0</v>
      </c>
      <c r="O110" s="15" t="b">
        <f t="shared" si="199"/>
        <v>0</v>
      </c>
      <c r="P110" s="15">
        <f t="shared" si="200"/>
        <v>0</v>
      </c>
      <c r="Q110" s="96"/>
      <c r="R110" s="23"/>
      <c r="S110" s="29"/>
      <c r="T110" s="11"/>
      <c r="U110" s="11">
        <f t="shared" si="152"/>
        <v>0</v>
      </c>
      <c r="V110" s="11">
        <f t="shared" si="153"/>
        <v>0</v>
      </c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FB110" s="100"/>
      <c r="FC110" s="100"/>
      <c r="FD110" s="100"/>
      <c r="FE110" s="115">
        <f t="shared" si="154"/>
        <v>0</v>
      </c>
      <c r="FF110" s="116">
        <v>0</v>
      </c>
      <c r="FG110" s="117">
        <f t="shared" si="155"/>
        <v>0</v>
      </c>
      <c r="FH110" s="117">
        <f t="shared" si="156"/>
        <v>0</v>
      </c>
      <c r="FI110" s="118">
        <f t="shared" si="157"/>
        <v>0</v>
      </c>
      <c r="FJ110" s="119">
        <f t="shared" si="158"/>
        <v>0</v>
      </c>
      <c r="FK110" s="116">
        <f t="shared" si="159"/>
        <v>0</v>
      </c>
      <c r="FL110" s="120">
        <f t="shared" si="160"/>
        <v>0</v>
      </c>
      <c r="FM110" s="121">
        <f t="shared" si="161"/>
        <v>-10</v>
      </c>
      <c r="FN110" s="122">
        <f t="shared" si="162"/>
        <v>-15</v>
      </c>
      <c r="FO110" s="123">
        <f t="shared" si="163"/>
        <v>0</v>
      </c>
      <c r="FP110" s="123">
        <f t="shared" si="164"/>
        <v>0</v>
      </c>
      <c r="FQ110" s="124">
        <f t="shared" si="165"/>
        <v>0</v>
      </c>
      <c r="FR110" s="123">
        <v>11.25</v>
      </c>
      <c r="FS110" s="125">
        <v>15</v>
      </c>
      <c r="FT110" s="125">
        <v>22.5</v>
      </c>
      <c r="FU110" s="104" t="str">
        <f t="shared" si="166"/>
        <v>wrong size</v>
      </c>
      <c r="FV110" s="104" t="str">
        <f t="shared" si="167"/>
        <v>wrong size</v>
      </c>
      <c r="FW110" s="104" t="str">
        <f t="shared" si="168"/>
        <v>wrong size</v>
      </c>
      <c r="FX110" s="126">
        <f t="shared" si="169"/>
        <v>0</v>
      </c>
      <c r="FY110" s="127" t="b">
        <f t="shared" si="170"/>
        <v>0</v>
      </c>
      <c r="FZ110" s="100"/>
      <c r="GA110" s="100"/>
      <c r="GB110" s="100"/>
      <c r="GC110" s="100"/>
      <c r="GD110" s="100"/>
      <c r="GE110" s="100"/>
      <c r="GF110" s="115">
        <f t="shared" si="171"/>
        <v>0</v>
      </c>
      <c r="GG110" s="116">
        <f t="shared" si="172"/>
        <v>0</v>
      </c>
      <c r="GH110" s="117">
        <f t="shared" si="173"/>
        <v>0</v>
      </c>
      <c r="GI110" s="117">
        <f t="shared" si="174"/>
        <v>0</v>
      </c>
      <c r="GJ110" s="118">
        <f t="shared" si="175"/>
        <v>0</v>
      </c>
      <c r="GK110" s="119">
        <f t="shared" si="176"/>
        <v>1</v>
      </c>
      <c r="GL110" s="116">
        <f t="shared" si="177"/>
        <v>0</v>
      </c>
      <c r="GM110" s="120">
        <f t="shared" si="178"/>
        <v>1</v>
      </c>
      <c r="GN110" s="121">
        <f t="shared" si="179"/>
        <v>-6</v>
      </c>
      <c r="GO110" s="121">
        <f t="shared" si="180"/>
        <v>-13</v>
      </c>
      <c r="GP110" s="122">
        <f t="shared" si="181"/>
        <v>-20</v>
      </c>
      <c r="GQ110" s="123">
        <f t="shared" si="182"/>
        <v>1</v>
      </c>
      <c r="GR110" s="123">
        <f t="shared" si="183"/>
        <v>0</v>
      </c>
      <c r="GS110" s="123">
        <f t="shared" si="184"/>
        <v>0</v>
      </c>
      <c r="GT110" s="124">
        <f t="shared" si="185"/>
        <v>0</v>
      </c>
      <c r="GU110" s="103">
        <v>75</v>
      </c>
      <c r="GV110" s="103">
        <v>106</v>
      </c>
      <c r="GW110" s="103">
        <v>144</v>
      </c>
      <c r="GX110" s="103">
        <v>144</v>
      </c>
      <c r="GY110" s="123">
        <f t="shared" si="186"/>
        <v>75</v>
      </c>
      <c r="GZ110" s="125">
        <f t="shared" si="187"/>
        <v>0</v>
      </c>
      <c r="HA110" s="125">
        <f t="shared" si="188"/>
        <v>0</v>
      </c>
      <c r="HB110" s="127">
        <f t="shared" si="189"/>
        <v>0</v>
      </c>
      <c r="HC110" s="126">
        <f t="shared" si="190"/>
        <v>75</v>
      </c>
      <c r="HD110" s="127" t="b">
        <f t="shared" si="191"/>
        <v>0</v>
      </c>
      <c r="HE110" s="100"/>
      <c r="HF110" s="100"/>
      <c r="HG110" s="100"/>
      <c r="HH110" s="100"/>
      <c r="HI110" s="100"/>
      <c r="HJ110" s="100"/>
      <c r="HK110" s="100"/>
      <c r="HL110" s="100"/>
      <c r="HM110" s="105" t="s">
        <v>15</v>
      </c>
      <c r="HN110" s="101"/>
      <c r="HO110" s="105" t="s">
        <v>19</v>
      </c>
      <c r="HP110" s="101">
        <f t="shared" si="192"/>
        <v>1</v>
      </c>
      <c r="HQ110" s="105" t="s">
        <v>19</v>
      </c>
      <c r="HR110" s="101"/>
      <c r="HS110" s="101" t="str">
        <f t="shared" si="197"/>
        <v/>
      </c>
      <c r="HT110" s="101"/>
      <c r="HU110" s="105" t="s">
        <v>19</v>
      </c>
      <c r="HV110" s="101">
        <f t="shared" si="193"/>
        <v>-3</v>
      </c>
      <c r="HW110" s="105" t="s">
        <v>19</v>
      </c>
      <c r="HX110" s="101">
        <f t="shared" si="194"/>
        <v>4</v>
      </c>
      <c r="HY110" s="105" t="s">
        <v>19</v>
      </c>
      <c r="HZ110" s="101">
        <f t="shared" si="195"/>
        <v>0</v>
      </c>
      <c r="IA110" s="105" t="s">
        <v>19</v>
      </c>
      <c r="IB110" s="101"/>
      <c r="IC110" s="101"/>
      <c r="ID110" s="101"/>
      <c r="IE110" s="101"/>
      <c r="IF110" s="101"/>
      <c r="IG110" s="101"/>
      <c r="IH110" s="101"/>
      <c r="II110" s="101"/>
      <c r="IJ110" s="106" t="s">
        <v>19</v>
      </c>
      <c r="IK110" s="128">
        <f t="shared" si="196"/>
        <v>35489</v>
      </c>
      <c r="IL110" s="106" t="s">
        <v>19</v>
      </c>
      <c r="IM110" s="100"/>
      <c r="IN110" s="100"/>
      <c r="IO110" s="100"/>
    </row>
    <row r="111" spans="1:249" s="98" customFormat="1" ht="18" thickBot="1" x14ac:dyDescent="0.35">
      <c r="A111" s="45">
        <v>1</v>
      </c>
      <c r="B111" s="92"/>
      <c r="C111" s="50"/>
      <c r="D111" s="93"/>
      <c r="E111" s="94"/>
      <c r="F111" s="93"/>
      <c r="G111" s="94"/>
      <c r="H111" s="91"/>
      <c r="I111" s="91"/>
      <c r="J111" s="13">
        <f t="shared" si="198"/>
        <v>1</v>
      </c>
      <c r="K111" s="13"/>
      <c r="L111" s="95"/>
      <c r="M111" s="15">
        <f t="shared" si="201"/>
        <v>18.350000000000001</v>
      </c>
      <c r="N111" s="142">
        <f t="shared" si="151"/>
        <v>0</v>
      </c>
      <c r="O111" s="15" t="b">
        <f t="shared" si="199"/>
        <v>0</v>
      </c>
      <c r="P111" s="15">
        <f t="shared" si="200"/>
        <v>0</v>
      </c>
      <c r="Q111" s="96"/>
      <c r="R111" s="23"/>
      <c r="S111" s="29"/>
      <c r="T111" s="11"/>
      <c r="U111" s="11">
        <f t="shared" si="152"/>
        <v>0</v>
      </c>
      <c r="V111" s="11">
        <f t="shared" si="153"/>
        <v>0</v>
      </c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FB111" s="100"/>
      <c r="FC111" s="100"/>
      <c r="FD111" s="100"/>
      <c r="FE111" s="115">
        <f t="shared" si="154"/>
        <v>0</v>
      </c>
      <c r="FF111" s="116">
        <v>0</v>
      </c>
      <c r="FG111" s="117">
        <f t="shared" si="155"/>
        <v>0</v>
      </c>
      <c r="FH111" s="117">
        <f t="shared" si="156"/>
        <v>0</v>
      </c>
      <c r="FI111" s="118">
        <f t="shared" si="157"/>
        <v>0</v>
      </c>
      <c r="FJ111" s="119">
        <f t="shared" si="158"/>
        <v>0</v>
      </c>
      <c r="FK111" s="116">
        <f t="shared" si="159"/>
        <v>0</v>
      </c>
      <c r="FL111" s="120">
        <f t="shared" si="160"/>
        <v>0</v>
      </c>
      <c r="FM111" s="121">
        <f t="shared" si="161"/>
        <v>-10</v>
      </c>
      <c r="FN111" s="122">
        <f t="shared" si="162"/>
        <v>-15</v>
      </c>
      <c r="FO111" s="123">
        <f t="shared" si="163"/>
        <v>0</v>
      </c>
      <c r="FP111" s="123">
        <f t="shared" si="164"/>
        <v>0</v>
      </c>
      <c r="FQ111" s="124">
        <f t="shared" si="165"/>
        <v>0</v>
      </c>
      <c r="FR111" s="123">
        <v>11.25</v>
      </c>
      <c r="FS111" s="125">
        <v>15</v>
      </c>
      <c r="FT111" s="125">
        <v>22.5</v>
      </c>
      <c r="FU111" s="104" t="str">
        <f t="shared" si="166"/>
        <v>wrong size</v>
      </c>
      <c r="FV111" s="104" t="str">
        <f t="shared" si="167"/>
        <v>wrong size</v>
      </c>
      <c r="FW111" s="104" t="str">
        <f t="shared" si="168"/>
        <v>wrong size</v>
      </c>
      <c r="FX111" s="126">
        <f t="shared" si="169"/>
        <v>0</v>
      </c>
      <c r="FY111" s="127" t="b">
        <f t="shared" si="170"/>
        <v>0</v>
      </c>
      <c r="FZ111" s="100"/>
      <c r="GA111" s="100"/>
      <c r="GB111" s="100"/>
      <c r="GC111" s="100"/>
      <c r="GD111" s="100"/>
      <c r="GE111" s="100"/>
      <c r="GF111" s="115">
        <f t="shared" si="171"/>
        <v>0</v>
      </c>
      <c r="GG111" s="116">
        <f t="shared" si="172"/>
        <v>0</v>
      </c>
      <c r="GH111" s="117">
        <f t="shared" si="173"/>
        <v>0</v>
      </c>
      <c r="GI111" s="117">
        <f t="shared" si="174"/>
        <v>0</v>
      </c>
      <c r="GJ111" s="118">
        <f t="shared" si="175"/>
        <v>0</v>
      </c>
      <c r="GK111" s="119">
        <f t="shared" si="176"/>
        <v>1</v>
      </c>
      <c r="GL111" s="116">
        <f t="shared" si="177"/>
        <v>0</v>
      </c>
      <c r="GM111" s="120">
        <f t="shared" si="178"/>
        <v>1</v>
      </c>
      <c r="GN111" s="121">
        <f t="shared" si="179"/>
        <v>-6</v>
      </c>
      <c r="GO111" s="121">
        <f t="shared" si="180"/>
        <v>-13</v>
      </c>
      <c r="GP111" s="122">
        <f t="shared" si="181"/>
        <v>-20</v>
      </c>
      <c r="GQ111" s="123">
        <f t="shared" si="182"/>
        <v>1</v>
      </c>
      <c r="GR111" s="123">
        <f t="shared" si="183"/>
        <v>0</v>
      </c>
      <c r="GS111" s="123">
        <f t="shared" si="184"/>
        <v>0</v>
      </c>
      <c r="GT111" s="124">
        <f t="shared" si="185"/>
        <v>0</v>
      </c>
      <c r="GU111" s="103">
        <v>75</v>
      </c>
      <c r="GV111" s="103">
        <v>106</v>
      </c>
      <c r="GW111" s="103">
        <v>144</v>
      </c>
      <c r="GX111" s="103">
        <v>144</v>
      </c>
      <c r="GY111" s="123">
        <f t="shared" si="186"/>
        <v>75</v>
      </c>
      <c r="GZ111" s="125">
        <f t="shared" si="187"/>
        <v>0</v>
      </c>
      <c r="HA111" s="125">
        <f t="shared" si="188"/>
        <v>0</v>
      </c>
      <c r="HB111" s="127">
        <f t="shared" si="189"/>
        <v>0</v>
      </c>
      <c r="HC111" s="126">
        <f t="shared" si="190"/>
        <v>75</v>
      </c>
      <c r="HD111" s="127" t="b">
        <f t="shared" si="191"/>
        <v>0</v>
      </c>
      <c r="HE111" s="100"/>
      <c r="HF111" s="100"/>
      <c r="HG111" s="100"/>
      <c r="HH111" s="100"/>
      <c r="HI111" s="100"/>
      <c r="HJ111" s="100"/>
      <c r="HK111" s="100"/>
      <c r="HL111" s="100"/>
      <c r="HM111" s="105" t="s">
        <v>15</v>
      </c>
      <c r="HN111" s="101"/>
      <c r="HO111" s="105" t="s">
        <v>19</v>
      </c>
      <c r="HP111" s="101">
        <f t="shared" si="192"/>
        <v>1</v>
      </c>
      <c r="HQ111" s="105" t="s">
        <v>19</v>
      </c>
      <c r="HR111" s="101"/>
      <c r="HS111" s="101" t="str">
        <f t="shared" si="197"/>
        <v/>
      </c>
      <c r="HT111" s="101"/>
      <c r="HU111" s="105" t="s">
        <v>19</v>
      </c>
      <c r="HV111" s="101">
        <f t="shared" si="193"/>
        <v>-3</v>
      </c>
      <c r="HW111" s="105" t="s">
        <v>19</v>
      </c>
      <c r="HX111" s="101">
        <f t="shared" si="194"/>
        <v>4</v>
      </c>
      <c r="HY111" s="105" t="s">
        <v>19</v>
      </c>
      <c r="HZ111" s="101">
        <f t="shared" si="195"/>
        <v>0</v>
      </c>
      <c r="IA111" s="105" t="s">
        <v>19</v>
      </c>
      <c r="IB111" s="101"/>
      <c r="IC111" s="101"/>
      <c r="ID111" s="101"/>
      <c r="IE111" s="101"/>
      <c r="IF111" s="101"/>
      <c r="IG111" s="101"/>
      <c r="IH111" s="101"/>
      <c r="II111" s="101"/>
      <c r="IJ111" s="106" t="s">
        <v>19</v>
      </c>
      <c r="IK111" s="128">
        <f t="shared" si="196"/>
        <v>35489</v>
      </c>
      <c r="IL111" s="106" t="s">
        <v>19</v>
      </c>
      <c r="IM111" s="100"/>
      <c r="IN111" s="100"/>
      <c r="IO111" s="100"/>
    </row>
    <row r="112" spans="1:249" s="98" customFormat="1" ht="18" thickBot="1" x14ac:dyDescent="0.35">
      <c r="A112" s="45">
        <v>1</v>
      </c>
      <c r="B112" s="92"/>
      <c r="C112" s="50"/>
      <c r="D112" s="93"/>
      <c r="E112" s="94"/>
      <c r="F112" s="93"/>
      <c r="G112" s="94"/>
      <c r="H112" s="91"/>
      <c r="I112" s="91"/>
      <c r="J112" s="13">
        <f t="shared" si="198"/>
        <v>1</v>
      </c>
      <c r="K112" s="13"/>
      <c r="L112" s="95"/>
      <c r="M112" s="15">
        <f t="shared" si="201"/>
        <v>18.350000000000001</v>
      </c>
      <c r="N112" s="142">
        <f t="shared" si="151"/>
        <v>0</v>
      </c>
      <c r="O112" s="15" t="b">
        <f t="shared" si="199"/>
        <v>0</v>
      </c>
      <c r="P112" s="15">
        <f t="shared" si="200"/>
        <v>0</v>
      </c>
      <c r="Q112" s="96"/>
      <c r="R112" s="23"/>
      <c r="S112" s="29"/>
      <c r="T112" s="11"/>
      <c r="U112" s="11">
        <f t="shared" si="152"/>
        <v>0</v>
      </c>
      <c r="V112" s="11">
        <f t="shared" si="153"/>
        <v>0</v>
      </c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FB112" s="100"/>
      <c r="FC112" s="100"/>
      <c r="FD112" s="100"/>
      <c r="FE112" s="115">
        <f t="shared" si="154"/>
        <v>0</v>
      </c>
      <c r="FF112" s="116">
        <v>0</v>
      </c>
      <c r="FG112" s="117">
        <f t="shared" si="155"/>
        <v>0</v>
      </c>
      <c r="FH112" s="117">
        <f t="shared" si="156"/>
        <v>0</v>
      </c>
      <c r="FI112" s="118">
        <f t="shared" si="157"/>
        <v>0</v>
      </c>
      <c r="FJ112" s="119">
        <f t="shared" si="158"/>
        <v>0</v>
      </c>
      <c r="FK112" s="116">
        <f t="shared" si="159"/>
        <v>0</v>
      </c>
      <c r="FL112" s="120">
        <f t="shared" si="160"/>
        <v>0</v>
      </c>
      <c r="FM112" s="121">
        <f t="shared" si="161"/>
        <v>-10</v>
      </c>
      <c r="FN112" s="122">
        <f t="shared" si="162"/>
        <v>-15</v>
      </c>
      <c r="FO112" s="123">
        <f t="shared" si="163"/>
        <v>0</v>
      </c>
      <c r="FP112" s="123">
        <f t="shared" si="164"/>
        <v>0</v>
      </c>
      <c r="FQ112" s="124">
        <f t="shared" si="165"/>
        <v>0</v>
      </c>
      <c r="FR112" s="123">
        <v>11.25</v>
      </c>
      <c r="FS112" s="125">
        <v>15</v>
      </c>
      <c r="FT112" s="125">
        <v>22.5</v>
      </c>
      <c r="FU112" s="104" t="str">
        <f t="shared" si="166"/>
        <v>wrong size</v>
      </c>
      <c r="FV112" s="104" t="str">
        <f t="shared" si="167"/>
        <v>wrong size</v>
      </c>
      <c r="FW112" s="104" t="str">
        <f t="shared" si="168"/>
        <v>wrong size</v>
      </c>
      <c r="FX112" s="126">
        <f t="shared" si="169"/>
        <v>0</v>
      </c>
      <c r="FY112" s="127" t="b">
        <f t="shared" si="170"/>
        <v>0</v>
      </c>
      <c r="FZ112" s="100"/>
      <c r="GA112" s="100"/>
      <c r="GB112" s="100"/>
      <c r="GC112" s="100"/>
      <c r="GD112" s="100"/>
      <c r="GE112" s="100"/>
      <c r="GF112" s="115">
        <f t="shared" si="171"/>
        <v>0</v>
      </c>
      <c r="GG112" s="116">
        <f t="shared" si="172"/>
        <v>0</v>
      </c>
      <c r="GH112" s="117">
        <f t="shared" si="173"/>
        <v>0</v>
      </c>
      <c r="GI112" s="117">
        <f t="shared" si="174"/>
        <v>0</v>
      </c>
      <c r="GJ112" s="118">
        <f t="shared" si="175"/>
        <v>0</v>
      </c>
      <c r="GK112" s="119">
        <f t="shared" si="176"/>
        <v>1</v>
      </c>
      <c r="GL112" s="116">
        <f t="shared" si="177"/>
        <v>0</v>
      </c>
      <c r="GM112" s="120">
        <f t="shared" si="178"/>
        <v>1</v>
      </c>
      <c r="GN112" s="121">
        <f t="shared" si="179"/>
        <v>-6</v>
      </c>
      <c r="GO112" s="121">
        <f t="shared" si="180"/>
        <v>-13</v>
      </c>
      <c r="GP112" s="122">
        <f t="shared" si="181"/>
        <v>-20</v>
      </c>
      <c r="GQ112" s="123">
        <f t="shared" si="182"/>
        <v>1</v>
      </c>
      <c r="GR112" s="123">
        <f t="shared" si="183"/>
        <v>0</v>
      </c>
      <c r="GS112" s="123">
        <f t="shared" si="184"/>
        <v>0</v>
      </c>
      <c r="GT112" s="124">
        <f t="shared" si="185"/>
        <v>0</v>
      </c>
      <c r="GU112" s="103">
        <v>75</v>
      </c>
      <c r="GV112" s="103">
        <v>106</v>
      </c>
      <c r="GW112" s="103">
        <v>144</v>
      </c>
      <c r="GX112" s="103">
        <v>144</v>
      </c>
      <c r="GY112" s="123">
        <f t="shared" si="186"/>
        <v>75</v>
      </c>
      <c r="GZ112" s="125">
        <f t="shared" si="187"/>
        <v>0</v>
      </c>
      <c r="HA112" s="125">
        <f t="shared" si="188"/>
        <v>0</v>
      </c>
      <c r="HB112" s="127">
        <f t="shared" si="189"/>
        <v>0</v>
      </c>
      <c r="HC112" s="126">
        <f t="shared" si="190"/>
        <v>75</v>
      </c>
      <c r="HD112" s="127" t="b">
        <f t="shared" si="191"/>
        <v>0</v>
      </c>
      <c r="HE112" s="100"/>
      <c r="HF112" s="100"/>
      <c r="HG112" s="100"/>
      <c r="HH112" s="100"/>
      <c r="HI112" s="100"/>
      <c r="HJ112" s="100"/>
      <c r="HK112" s="100"/>
      <c r="HL112" s="100"/>
      <c r="HM112" s="105" t="s">
        <v>15</v>
      </c>
      <c r="HN112" s="101"/>
      <c r="HO112" s="105" t="s">
        <v>19</v>
      </c>
      <c r="HP112" s="101">
        <f t="shared" si="192"/>
        <v>1</v>
      </c>
      <c r="HQ112" s="105" t="s">
        <v>19</v>
      </c>
      <c r="HR112" s="101"/>
      <c r="HS112" s="101" t="str">
        <f t="shared" si="197"/>
        <v/>
      </c>
      <c r="HT112" s="101"/>
      <c r="HU112" s="105" t="s">
        <v>19</v>
      </c>
      <c r="HV112" s="101">
        <f t="shared" si="193"/>
        <v>-3</v>
      </c>
      <c r="HW112" s="105" t="s">
        <v>19</v>
      </c>
      <c r="HX112" s="101">
        <f t="shared" si="194"/>
        <v>4</v>
      </c>
      <c r="HY112" s="105" t="s">
        <v>19</v>
      </c>
      <c r="HZ112" s="101">
        <f t="shared" si="195"/>
        <v>0</v>
      </c>
      <c r="IA112" s="105" t="s">
        <v>19</v>
      </c>
      <c r="IB112" s="101"/>
      <c r="IC112" s="101"/>
      <c r="ID112" s="101"/>
      <c r="IE112" s="101"/>
      <c r="IF112" s="101"/>
      <c r="IG112" s="101"/>
      <c r="IH112" s="101"/>
      <c r="II112" s="101"/>
      <c r="IJ112" s="106" t="s">
        <v>19</v>
      </c>
      <c r="IK112" s="128">
        <f t="shared" si="196"/>
        <v>35489</v>
      </c>
      <c r="IL112" s="106" t="s">
        <v>19</v>
      </c>
      <c r="IM112" s="100"/>
      <c r="IN112" s="100"/>
      <c r="IO112" s="100"/>
    </row>
    <row r="113" spans="1:249" s="98" customFormat="1" ht="18" thickBot="1" x14ac:dyDescent="0.35">
      <c r="A113" s="45">
        <v>1</v>
      </c>
      <c r="B113" s="92"/>
      <c r="C113" s="50"/>
      <c r="D113" s="93"/>
      <c r="E113" s="94"/>
      <c r="F113" s="93"/>
      <c r="G113" s="94"/>
      <c r="H113" s="91"/>
      <c r="I113" s="91"/>
      <c r="J113" s="13">
        <f t="shared" si="198"/>
        <v>1</v>
      </c>
      <c r="K113" s="13"/>
      <c r="L113" s="95"/>
      <c r="M113" s="15">
        <f t="shared" si="201"/>
        <v>18.350000000000001</v>
      </c>
      <c r="N113" s="142">
        <f t="shared" si="151"/>
        <v>0</v>
      </c>
      <c r="O113" s="15" t="b">
        <f t="shared" si="199"/>
        <v>0</v>
      </c>
      <c r="P113" s="15">
        <f t="shared" si="200"/>
        <v>0</v>
      </c>
      <c r="Q113" s="96"/>
      <c r="R113" s="23"/>
      <c r="S113" s="29"/>
      <c r="T113" s="11"/>
      <c r="U113" s="11">
        <f t="shared" si="152"/>
        <v>0</v>
      </c>
      <c r="V113" s="11">
        <f t="shared" si="153"/>
        <v>0</v>
      </c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FB113" s="100"/>
      <c r="FC113" s="100"/>
      <c r="FD113" s="100"/>
      <c r="FE113" s="115">
        <f t="shared" si="154"/>
        <v>0</v>
      </c>
      <c r="FF113" s="116">
        <v>0</v>
      </c>
      <c r="FG113" s="117">
        <f t="shared" si="155"/>
        <v>0</v>
      </c>
      <c r="FH113" s="117">
        <f t="shared" si="156"/>
        <v>0</v>
      </c>
      <c r="FI113" s="118">
        <f t="shared" si="157"/>
        <v>0</v>
      </c>
      <c r="FJ113" s="119">
        <f t="shared" si="158"/>
        <v>0</v>
      </c>
      <c r="FK113" s="116">
        <f t="shared" si="159"/>
        <v>0</v>
      </c>
      <c r="FL113" s="120">
        <f t="shared" si="160"/>
        <v>0</v>
      </c>
      <c r="FM113" s="121">
        <f t="shared" si="161"/>
        <v>-10</v>
      </c>
      <c r="FN113" s="122">
        <f t="shared" si="162"/>
        <v>-15</v>
      </c>
      <c r="FO113" s="123">
        <f t="shared" si="163"/>
        <v>0</v>
      </c>
      <c r="FP113" s="123">
        <f t="shared" si="164"/>
        <v>0</v>
      </c>
      <c r="FQ113" s="124">
        <f t="shared" si="165"/>
        <v>0</v>
      </c>
      <c r="FR113" s="123">
        <v>11.25</v>
      </c>
      <c r="FS113" s="125">
        <v>15</v>
      </c>
      <c r="FT113" s="125">
        <v>22.5</v>
      </c>
      <c r="FU113" s="104" t="str">
        <f t="shared" si="166"/>
        <v>wrong size</v>
      </c>
      <c r="FV113" s="104" t="str">
        <f t="shared" si="167"/>
        <v>wrong size</v>
      </c>
      <c r="FW113" s="104" t="str">
        <f t="shared" si="168"/>
        <v>wrong size</v>
      </c>
      <c r="FX113" s="126">
        <f t="shared" si="169"/>
        <v>0</v>
      </c>
      <c r="FY113" s="127" t="b">
        <f t="shared" si="170"/>
        <v>0</v>
      </c>
      <c r="FZ113" s="100"/>
      <c r="GA113" s="100"/>
      <c r="GB113" s="100"/>
      <c r="GC113" s="100"/>
      <c r="GD113" s="100"/>
      <c r="GE113" s="100"/>
      <c r="GF113" s="115">
        <f t="shared" si="171"/>
        <v>0</v>
      </c>
      <c r="GG113" s="116">
        <f t="shared" si="172"/>
        <v>0</v>
      </c>
      <c r="GH113" s="117">
        <f t="shared" si="173"/>
        <v>0</v>
      </c>
      <c r="GI113" s="117">
        <f t="shared" si="174"/>
        <v>0</v>
      </c>
      <c r="GJ113" s="118">
        <f t="shared" si="175"/>
        <v>0</v>
      </c>
      <c r="GK113" s="119">
        <f t="shared" si="176"/>
        <v>1</v>
      </c>
      <c r="GL113" s="116">
        <f t="shared" si="177"/>
        <v>0</v>
      </c>
      <c r="GM113" s="120">
        <f t="shared" si="178"/>
        <v>1</v>
      </c>
      <c r="GN113" s="121">
        <f t="shared" si="179"/>
        <v>-6</v>
      </c>
      <c r="GO113" s="121">
        <f t="shared" si="180"/>
        <v>-13</v>
      </c>
      <c r="GP113" s="122">
        <f t="shared" si="181"/>
        <v>-20</v>
      </c>
      <c r="GQ113" s="123">
        <f t="shared" si="182"/>
        <v>1</v>
      </c>
      <c r="GR113" s="123">
        <f t="shared" si="183"/>
        <v>0</v>
      </c>
      <c r="GS113" s="123">
        <f t="shared" si="184"/>
        <v>0</v>
      </c>
      <c r="GT113" s="124">
        <f t="shared" si="185"/>
        <v>0</v>
      </c>
      <c r="GU113" s="103">
        <v>75</v>
      </c>
      <c r="GV113" s="103">
        <v>106</v>
      </c>
      <c r="GW113" s="103">
        <v>144</v>
      </c>
      <c r="GX113" s="103">
        <v>144</v>
      </c>
      <c r="GY113" s="123">
        <f t="shared" si="186"/>
        <v>75</v>
      </c>
      <c r="GZ113" s="125">
        <f t="shared" si="187"/>
        <v>0</v>
      </c>
      <c r="HA113" s="125">
        <f t="shared" si="188"/>
        <v>0</v>
      </c>
      <c r="HB113" s="127">
        <f t="shared" si="189"/>
        <v>0</v>
      </c>
      <c r="HC113" s="126">
        <f t="shared" si="190"/>
        <v>75</v>
      </c>
      <c r="HD113" s="127" t="b">
        <f t="shared" si="191"/>
        <v>0</v>
      </c>
      <c r="HE113" s="100"/>
      <c r="HF113" s="100"/>
      <c r="HG113" s="100"/>
      <c r="HH113" s="100"/>
      <c r="HI113" s="100"/>
      <c r="HJ113" s="100"/>
      <c r="HK113" s="100"/>
      <c r="HL113" s="100"/>
      <c r="HM113" s="105" t="s">
        <v>15</v>
      </c>
      <c r="HN113" s="101"/>
      <c r="HO113" s="105" t="s">
        <v>19</v>
      </c>
      <c r="HP113" s="101">
        <f t="shared" si="192"/>
        <v>1</v>
      </c>
      <c r="HQ113" s="105" t="s">
        <v>19</v>
      </c>
      <c r="HR113" s="101"/>
      <c r="HS113" s="101" t="str">
        <f t="shared" si="197"/>
        <v/>
      </c>
      <c r="HT113" s="101"/>
      <c r="HU113" s="105" t="s">
        <v>19</v>
      </c>
      <c r="HV113" s="101">
        <f t="shared" si="193"/>
        <v>-3</v>
      </c>
      <c r="HW113" s="105" t="s">
        <v>19</v>
      </c>
      <c r="HX113" s="101">
        <f t="shared" si="194"/>
        <v>4</v>
      </c>
      <c r="HY113" s="105" t="s">
        <v>19</v>
      </c>
      <c r="HZ113" s="101">
        <f t="shared" si="195"/>
        <v>0</v>
      </c>
      <c r="IA113" s="105" t="s">
        <v>19</v>
      </c>
      <c r="IB113" s="101"/>
      <c r="IC113" s="101"/>
      <c r="ID113" s="101"/>
      <c r="IE113" s="101"/>
      <c r="IF113" s="101"/>
      <c r="IG113" s="101"/>
      <c r="IH113" s="101"/>
      <c r="II113" s="101"/>
      <c r="IJ113" s="106" t="s">
        <v>19</v>
      </c>
      <c r="IK113" s="128">
        <f t="shared" si="196"/>
        <v>35489</v>
      </c>
      <c r="IL113" s="106" t="s">
        <v>19</v>
      </c>
      <c r="IM113" s="100"/>
      <c r="IN113" s="100"/>
      <c r="IO113" s="100"/>
    </row>
    <row r="114" spans="1:249" s="98" customFormat="1" ht="18" thickBot="1" x14ac:dyDescent="0.35">
      <c r="A114" s="45">
        <v>1</v>
      </c>
      <c r="B114" s="92"/>
      <c r="C114" s="50"/>
      <c r="D114" s="93"/>
      <c r="E114" s="94"/>
      <c r="F114" s="93"/>
      <c r="G114" s="94"/>
      <c r="H114" s="91"/>
      <c r="I114" s="91"/>
      <c r="J114" s="13">
        <f t="shared" si="198"/>
        <v>1</v>
      </c>
      <c r="K114" s="13"/>
      <c r="L114" s="95"/>
      <c r="M114" s="15">
        <f t="shared" si="201"/>
        <v>18.350000000000001</v>
      </c>
      <c r="N114" s="142">
        <f t="shared" si="151"/>
        <v>0</v>
      </c>
      <c r="O114" s="15" t="b">
        <f t="shared" si="199"/>
        <v>0</v>
      </c>
      <c r="P114" s="15">
        <f t="shared" si="200"/>
        <v>0</v>
      </c>
      <c r="Q114" s="96"/>
      <c r="R114" s="23"/>
      <c r="S114" s="29"/>
      <c r="T114" s="11"/>
      <c r="U114" s="11">
        <f t="shared" si="152"/>
        <v>0</v>
      </c>
      <c r="V114" s="11">
        <f t="shared" si="153"/>
        <v>0</v>
      </c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FB114" s="100"/>
      <c r="FC114" s="100"/>
      <c r="FD114" s="100"/>
      <c r="FE114" s="115">
        <f t="shared" si="154"/>
        <v>0</v>
      </c>
      <c r="FF114" s="116">
        <v>0</v>
      </c>
      <c r="FG114" s="117">
        <f t="shared" si="155"/>
        <v>0</v>
      </c>
      <c r="FH114" s="117">
        <f t="shared" si="156"/>
        <v>0</v>
      </c>
      <c r="FI114" s="118">
        <f t="shared" si="157"/>
        <v>0</v>
      </c>
      <c r="FJ114" s="119">
        <f t="shared" si="158"/>
        <v>0</v>
      </c>
      <c r="FK114" s="116">
        <f t="shared" si="159"/>
        <v>0</v>
      </c>
      <c r="FL114" s="120">
        <f t="shared" si="160"/>
        <v>0</v>
      </c>
      <c r="FM114" s="121">
        <f t="shared" si="161"/>
        <v>-10</v>
      </c>
      <c r="FN114" s="122">
        <f t="shared" si="162"/>
        <v>-15</v>
      </c>
      <c r="FO114" s="123">
        <f t="shared" si="163"/>
        <v>0</v>
      </c>
      <c r="FP114" s="123">
        <f t="shared" si="164"/>
        <v>0</v>
      </c>
      <c r="FQ114" s="124">
        <f t="shared" si="165"/>
        <v>0</v>
      </c>
      <c r="FR114" s="123">
        <v>11.25</v>
      </c>
      <c r="FS114" s="125">
        <v>15</v>
      </c>
      <c r="FT114" s="125">
        <v>22.5</v>
      </c>
      <c r="FU114" s="104" t="str">
        <f t="shared" si="166"/>
        <v>wrong size</v>
      </c>
      <c r="FV114" s="104" t="str">
        <f t="shared" si="167"/>
        <v>wrong size</v>
      </c>
      <c r="FW114" s="104" t="str">
        <f t="shared" si="168"/>
        <v>wrong size</v>
      </c>
      <c r="FX114" s="126">
        <f t="shared" si="169"/>
        <v>0</v>
      </c>
      <c r="FY114" s="127" t="b">
        <f t="shared" si="170"/>
        <v>0</v>
      </c>
      <c r="FZ114" s="100"/>
      <c r="GA114" s="100"/>
      <c r="GB114" s="100"/>
      <c r="GC114" s="100"/>
      <c r="GD114" s="100"/>
      <c r="GE114" s="100"/>
      <c r="GF114" s="115">
        <f t="shared" si="171"/>
        <v>0</v>
      </c>
      <c r="GG114" s="116">
        <f t="shared" si="172"/>
        <v>0</v>
      </c>
      <c r="GH114" s="117">
        <f t="shared" si="173"/>
        <v>0</v>
      </c>
      <c r="GI114" s="117">
        <f t="shared" si="174"/>
        <v>0</v>
      </c>
      <c r="GJ114" s="118">
        <f t="shared" si="175"/>
        <v>0</v>
      </c>
      <c r="GK114" s="119">
        <f t="shared" si="176"/>
        <v>1</v>
      </c>
      <c r="GL114" s="116">
        <f t="shared" si="177"/>
        <v>0</v>
      </c>
      <c r="GM114" s="120">
        <f t="shared" si="178"/>
        <v>1</v>
      </c>
      <c r="GN114" s="121">
        <f t="shared" si="179"/>
        <v>-6</v>
      </c>
      <c r="GO114" s="121">
        <f t="shared" si="180"/>
        <v>-13</v>
      </c>
      <c r="GP114" s="122">
        <f t="shared" si="181"/>
        <v>-20</v>
      </c>
      <c r="GQ114" s="123">
        <f t="shared" si="182"/>
        <v>1</v>
      </c>
      <c r="GR114" s="123">
        <f t="shared" si="183"/>
        <v>0</v>
      </c>
      <c r="GS114" s="123">
        <f t="shared" si="184"/>
        <v>0</v>
      </c>
      <c r="GT114" s="124">
        <f t="shared" si="185"/>
        <v>0</v>
      </c>
      <c r="GU114" s="103">
        <v>75</v>
      </c>
      <c r="GV114" s="103">
        <v>106</v>
      </c>
      <c r="GW114" s="103">
        <v>144</v>
      </c>
      <c r="GX114" s="103">
        <v>144</v>
      </c>
      <c r="GY114" s="123">
        <f t="shared" si="186"/>
        <v>75</v>
      </c>
      <c r="GZ114" s="125">
        <f t="shared" si="187"/>
        <v>0</v>
      </c>
      <c r="HA114" s="125">
        <f t="shared" si="188"/>
        <v>0</v>
      </c>
      <c r="HB114" s="127">
        <f t="shared" si="189"/>
        <v>0</v>
      </c>
      <c r="HC114" s="126">
        <f t="shared" si="190"/>
        <v>75</v>
      </c>
      <c r="HD114" s="127" t="b">
        <f t="shared" si="191"/>
        <v>0</v>
      </c>
      <c r="HE114" s="100"/>
      <c r="HF114" s="100"/>
      <c r="HG114" s="100"/>
      <c r="HH114" s="100"/>
      <c r="HI114" s="100"/>
      <c r="HJ114" s="100"/>
      <c r="HK114" s="100"/>
      <c r="HL114" s="100"/>
      <c r="HM114" s="105" t="s">
        <v>15</v>
      </c>
      <c r="HN114" s="101"/>
      <c r="HO114" s="105" t="s">
        <v>19</v>
      </c>
      <c r="HP114" s="101">
        <f t="shared" si="192"/>
        <v>1</v>
      </c>
      <c r="HQ114" s="105" t="s">
        <v>19</v>
      </c>
      <c r="HR114" s="101"/>
      <c r="HS114" s="101" t="str">
        <f t="shared" si="197"/>
        <v/>
      </c>
      <c r="HT114" s="101"/>
      <c r="HU114" s="105" t="s">
        <v>19</v>
      </c>
      <c r="HV114" s="101">
        <f t="shared" si="193"/>
        <v>-3</v>
      </c>
      <c r="HW114" s="105" t="s">
        <v>19</v>
      </c>
      <c r="HX114" s="101">
        <f t="shared" si="194"/>
        <v>4</v>
      </c>
      <c r="HY114" s="105" t="s">
        <v>19</v>
      </c>
      <c r="HZ114" s="101">
        <f t="shared" si="195"/>
        <v>0</v>
      </c>
      <c r="IA114" s="105" t="s">
        <v>19</v>
      </c>
      <c r="IB114" s="101"/>
      <c r="IC114" s="101"/>
      <c r="ID114" s="101"/>
      <c r="IE114" s="101"/>
      <c r="IF114" s="101"/>
      <c r="IG114" s="101"/>
      <c r="IH114" s="101"/>
      <c r="II114" s="101"/>
      <c r="IJ114" s="106" t="s">
        <v>19</v>
      </c>
      <c r="IK114" s="128">
        <f t="shared" si="196"/>
        <v>35489</v>
      </c>
      <c r="IL114" s="106" t="s">
        <v>19</v>
      </c>
      <c r="IM114" s="100"/>
      <c r="IN114" s="100"/>
      <c r="IO114" s="100"/>
    </row>
    <row r="115" spans="1:249" s="98" customFormat="1" ht="18" thickBot="1" x14ac:dyDescent="0.35">
      <c r="A115" s="45">
        <v>1</v>
      </c>
      <c r="B115" s="92"/>
      <c r="C115" s="50"/>
      <c r="D115" s="93"/>
      <c r="E115" s="94"/>
      <c r="F115" s="93"/>
      <c r="G115" s="94"/>
      <c r="H115" s="91"/>
      <c r="I115" s="91"/>
      <c r="J115" s="13">
        <f t="shared" si="198"/>
        <v>1</v>
      </c>
      <c r="K115" s="13"/>
      <c r="L115" s="95"/>
      <c r="M115" s="15">
        <f t="shared" si="201"/>
        <v>18.350000000000001</v>
      </c>
      <c r="N115" s="142">
        <f t="shared" si="151"/>
        <v>0</v>
      </c>
      <c r="O115" s="15" t="b">
        <f t="shared" si="199"/>
        <v>0</v>
      </c>
      <c r="P115" s="15">
        <f t="shared" si="200"/>
        <v>0</v>
      </c>
      <c r="Q115" s="96"/>
      <c r="R115" s="23"/>
      <c r="S115" s="29"/>
      <c r="T115" s="11"/>
      <c r="U115" s="11">
        <f t="shared" si="152"/>
        <v>0</v>
      </c>
      <c r="V115" s="11">
        <f t="shared" si="153"/>
        <v>0</v>
      </c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FB115" s="100"/>
      <c r="FC115" s="100"/>
      <c r="FD115" s="100"/>
      <c r="FE115" s="115">
        <f t="shared" si="154"/>
        <v>0</v>
      </c>
      <c r="FF115" s="116">
        <v>0</v>
      </c>
      <c r="FG115" s="117">
        <f t="shared" si="155"/>
        <v>0</v>
      </c>
      <c r="FH115" s="117">
        <f t="shared" si="156"/>
        <v>0</v>
      </c>
      <c r="FI115" s="118">
        <f t="shared" si="157"/>
        <v>0</v>
      </c>
      <c r="FJ115" s="119">
        <f t="shared" si="158"/>
        <v>0</v>
      </c>
      <c r="FK115" s="116">
        <f t="shared" si="159"/>
        <v>0</v>
      </c>
      <c r="FL115" s="120">
        <f t="shared" si="160"/>
        <v>0</v>
      </c>
      <c r="FM115" s="121">
        <f t="shared" si="161"/>
        <v>-10</v>
      </c>
      <c r="FN115" s="122">
        <f t="shared" si="162"/>
        <v>-15</v>
      </c>
      <c r="FO115" s="123">
        <f t="shared" si="163"/>
        <v>0</v>
      </c>
      <c r="FP115" s="123">
        <f t="shared" si="164"/>
        <v>0</v>
      </c>
      <c r="FQ115" s="124">
        <f t="shared" si="165"/>
        <v>0</v>
      </c>
      <c r="FR115" s="123">
        <v>11.25</v>
      </c>
      <c r="FS115" s="125">
        <v>15</v>
      </c>
      <c r="FT115" s="125">
        <v>22.5</v>
      </c>
      <c r="FU115" s="104" t="str">
        <f t="shared" si="166"/>
        <v>wrong size</v>
      </c>
      <c r="FV115" s="104" t="str">
        <f t="shared" si="167"/>
        <v>wrong size</v>
      </c>
      <c r="FW115" s="104" t="str">
        <f t="shared" si="168"/>
        <v>wrong size</v>
      </c>
      <c r="FX115" s="126">
        <f t="shared" si="169"/>
        <v>0</v>
      </c>
      <c r="FY115" s="127" t="b">
        <f t="shared" si="170"/>
        <v>0</v>
      </c>
      <c r="FZ115" s="100"/>
      <c r="GA115" s="100"/>
      <c r="GB115" s="100"/>
      <c r="GC115" s="100"/>
      <c r="GD115" s="100"/>
      <c r="GE115" s="100"/>
      <c r="GF115" s="115">
        <f t="shared" si="171"/>
        <v>0</v>
      </c>
      <c r="GG115" s="116">
        <f t="shared" si="172"/>
        <v>0</v>
      </c>
      <c r="GH115" s="117">
        <f t="shared" si="173"/>
        <v>0</v>
      </c>
      <c r="GI115" s="117">
        <f t="shared" si="174"/>
        <v>0</v>
      </c>
      <c r="GJ115" s="118">
        <f t="shared" si="175"/>
        <v>0</v>
      </c>
      <c r="GK115" s="119">
        <f t="shared" si="176"/>
        <v>1</v>
      </c>
      <c r="GL115" s="116">
        <f t="shared" si="177"/>
        <v>0</v>
      </c>
      <c r="GM115" s="120">
        <f t="shared" si="178"/>
        <v>1</v>
      </c>
      <c r="GN115" s="121">
        <f t="shared" si="179"/>
        <v>-6</v>
      </c>
      <c r="GO115" s="121">
        <f t="shared" si="180"/>
        <v>-13</v>
      </c>
      <c r="GP115" s="122">
        <f t="shared" si="181"/>
        <v>-20</v>
      </c>
      <c r="GQ115" s="123">
        <f t="shared" si="182"/>
        <v>1</v>
      </c>
      <c r="GR115" s="123">
        <f t="shared" si="183"/>
        <v>0</v>
      </c>
      <c r="GS115" s="123">
        <f t="shared" si="184"/>
        <v>0</v>
      </c>
      <c r="GT115" s="124">
        <f t="shared" si="185"/>
        <v>0</v>
      </c>
      <c r="GU115" s="103">
        <v>75</v>
      </c>
      <c r="GV115" s="103">
        <v>106</v>
      </c>
      <c r="GW115" s="103">
        <v>144</v>
      </c>
      <c r="GX115" s="103">
        <v>144</v>
      </c>
      <c r="GY115" s="123">
        <f t="shared" si="186"/>
        <v>75</v>
      </c>
      <c r="GZ115" s="125">
        <f t="shared" si="187"/>
        <v>0</v>
      </c>
      <c r="HA115" s="125">
        <f t="shared" si="188"/>
        <v>0</v>
      </c>
      <c r="HB115" s="127">
        <f t="shared" si="189"/>
        <v>0</v>
      </c>
      <c r="HC115" s="126">
        <f t="shared" si="190"/>
        <v>75</v>
      </c>
      <c r="HD115" s="127" t="b">
        <f t="shared" si="191"/>
        <v>0</v>
      </c>
      <c r="HE115" s="100"/>
      <c r="HF115" s="100"/>
      <c r="HG115" s="100"/>
      <c r="HH115" s="100"/>
      <c r="HI115" s="100"/>
      <c r="HJ115" s="100"/>
      <c r="HK115" s="100"/>
      <c r="HL115" s="100"/>
      <c r="HM115" s="105" t="s">
        <v>15</v>
      </c>
      <c r="HN115" s="101"/>
      <c r="HO115" s="105" t="s">
        <v>19</v>
      </c>
      <c r="HP115" s="101">
        <f t="shared" si="192"/>
        <v>1</v>
      </c>
      <c r="HQ115" s="105" t="s">
        <v>19</v>
      </c>
      <c r="HR115" s="101"/>
      <c r="HS115" s="101" t="str">
        <f t="shared" si="197"/>
        <v/>
      </c>
      <c r="HT115" s="101"/>
      <c r="HU115" s="105" t="s">
        <v>19</v>
      </c>
      <c r="HV115" s="101">
        <f t="shared" si="193"/>
        <v>-3</v>
      </c>
      <c r="HW115" s="105" t="s">
        <v>19</v>
      </c>
      <c r="HX115" s="101">
        <f t="shared" si="194"/>
        <v>4</v>
      </c>
      <c r="HY115" s="105" t="s">
        <v>19</v>
      </c>
      <c r="HZ115" s="101">
        <f t="shared" si="195"/>
        <v>0</v>
      </c>
      <c r="IA115" s="105" t="s">
        <v>19</v>
      </c>
      <c r="IB115" s="101"/>
      <c r="IC115" s="101"/>
      <c r="ID115" s="101"/>
      <c r="IE115" s="101"/>
      <c r="IF115" s="101"/>
      <c r="IG115" s="101"/>
      <c r="IH115" s="101"/>
      <c r="II115" s="101"/>
      <c r="IJ115" s="106" t="s">
        <v>19</v>
      </c>
      <c r="IK115" s="128">
        <f t="shared" si="196"/>
        <v>35489</v>
      </c>
      <c r="IL115" s="106" t="s">
        <v>19</v>
      </c>
      <c r="IM115" s="100"/>
      <c r="IN115" s="100"/>
      <c r="IO115" s="100"/>
    </row>
    <row r="116" spans="1:249" x14ac:dyDescent="0.25">
      <c r="E116" s="2"/>
      <c r="G116" s="2"/>
      <c r="GA116" s="130"/>
      <c r="GB116" s="130"/>
      <c r="GC116" s="130"/>
      <c r="GD116" s="130"/>
      <c r="GE116" s="130"/>
      <c r="GF116" s="131"/>
      <c r="GG116" s="132"/>
      <c r="GH116" s="133"/>
      <c r="GI116" s="133"/>
      <c r="GJ116" s="133"/>
      <c r="GK116" s="134"/>
      <c r="GL116" s="132"/>
      <c r="GM116" s="135"/>
      <c r="GN116" s="135"/>
      <c r="GO116" s="135"/>
      <c r="GP116" s="135"/>
      <c r="GQ116" s="136"/>
      <c r="GR116" s="136"/>
      <c r="GS116" s="136"/>
      <c r="GT116" s="136"/>
      <c r="GU116" s="136"/>
      <c r="GV116" s="136"/>
      <c r="GW116" s="136"/>
      <c r="GX116" s="136"/>
      <c r="GY116" s="136"/>
      <c r="GZ116" s="136"/>
      <c r="HA116" s="136"/>
      <c r="HB116" s="136"/>
      <c r="HC116" s="137"/>
      <c r="HD116" s="136"/>
    </row>
    <row r="117" spans="1:249" x14ac:dyDescent="0.25">
      <c r="E117" s="2"/>
      <c r="G117" s="2"/>
      <c r="GA117" s="130"/>
      <c r="GB117" s="130"/>
      <c r="GC117" s="130"/>
      <c r="GD117" s="130"/>
      <c r="GE117" s="130"/>
      <c r="GF117" s="131"/>
      <c r="GG117" s="132"/>
      <c r="GH117" s="133"/>
      <c r="GI117" s="133"/>
      <c r="GJ117" s="133"/>
      <c r="GK117" s="134"/>
      <c r="GL117" s="132"/>
      <c r="GM117" s="135"/>
      <c r="GN117" s="135"/>
      <c r="GO117" s="135"/>
      <c r="GP117" s="135"/>
      <c r="GQ117" s="136"/>
      <c r="GR117" s="136"/>
      <c r="GS117" s="136"/>
      <c r="GT117" s="136"/>
      <c r="GU117" s="136"/>
      <c r="GV117" s="136"/>
      <c r="GW117" s="136"/>
      <c r="GX117" s="136"/>
      <c r="GY117" s="136"/>
      <c r="GZ117" s="136"/>
      <c r="HA117" s="136"/>
      <c r="HB117" s="136"/>
      <c r="HC117" s="137"/>
      <c r="HD117" s="136"/>
    </row>
    <row r="118" spans="1:249" x14ac:dyDescent="0.25">
      <c r="E118" s="2"/>
      <c r="G118" s="2"/>
      <c r="GA118" s="130"/>
      <c r="GB118" s="130"/>
      <c r="GC118" s="130"/>
      <c r="GD118" s="130"/>
      <c r="GE118" s="130"/>
      <c r="GF118" s="131"/>
      <c r="GG118" s="132"/>
      <c r="GH118" s="133"/>
      <c r="GI118" s="133"/>
      <c r="GJ118" s="133"/>
      <c r="GK118" s="134"/>
      <c r="GL118" s="132"/>
      <c r="GM118" s="135"/>
      <c r="GN118" s="135"/>
      <c r="GO118" s="135"/>
      <c r="GP118" s="135"/>
      <c r="GQ118" s="136"/>
      <c r="GR118" s="136"/>
      <c r="GS118" s="136"/>
      <c r="GT118" s="136"/>
      <c r="GU118" s="136"/>
      <c r="GV118" s="136"/>
      <c r="GW118" s="136"/>
      <c r="GX118" s="136"/>
      <c r="GY118" s="136"/>
      <c r="GZ118" s="136"/>
      <c r="HA118" s="136"/>
      <c r="HB118" s="136"/>
      <c r="HC118" s="137"/>
      <c r="HD118" s="136"/>
    </row>
    <row r="119" spans="1:249" x14ac:dyDescent="0.25">
      <c r="E119" s="2"/>
      <c r="G119" s="2"/>
      <c r="GA119" s="130"/>
      <c r="GB119" s="130"/>
      <c r="GC119" s="130"/>
      <c r="GD119" s="130"/>
      <c r="GE119" s="130"/>
      <c r="GF119" s="131"/>
      <c r="GG119" s="132"/>
      <c r="GH119" s="133"/>
      <c r="GI119" s="133"/>
      <c r="GJ119" s="133"/>
      <c r="GK119" s="134"/>
      <c r="GL119" s="132"/>
      <c r="GM119" s="135"/>
      <c r="GN119" s="135"/>
      <c r="GO119" s="135"/>
      <c r="GP119" s="135"/>
      <c r="GQ119" s="136"/>
      <c r="GR119" s="136"/>
      <c r="GS119" s="136"/>
      <c r="GT119" s="136"/>
      <c r="GU119" s="136"/>
      <c r="GV119" s="136"/>
      <c r="GW119" s="136"/>
      <c r="GX119" s="136"/>
      <c r="GY119" s="136"/>
      <c r="GZ119" s="136"/>
      <c r="HA119" s="136"/>
      <c r="HB119" s="136"/>
      <c r="HC119" s="137"/>
      <c r="HD119" s="136"/>
    </row>
    <row r="120" spans="1:249" x14ac:dyDescent="0.25">
      <c r="E120" s="2"/>
      <c r="G120" s="2"/>
      <c r="GA120" s="130"/>
      <c r="GB120" s="130"/>
      <c r="GC120" s="130"/>
      <c r="GD120" s="130"/>
      <c r="GE120" s="130"/>
      <c r="GF120" s="131"/>
      <c r="GG120" s="132"/>
      <c r="GH120" s="133"/>
      <c r="GI120" s="133"/>
      <c r="GJ120" s="133"/>
      <c r="GK120" s="134"/>
      <c r="GL120" s="132"/>
      <c r="GM120" s="135"/>
      <c r="GN120" s="135"/>
      <c r="GO120" s="135"/>
      <c r="GP120" s="135"/>
      <c r="GQ120" s="136"/>
      <c r="GR120" s="136"/>
      <c r="GS120" s="136"/>
      <c r="GT120" s="136"/>
      <c r="GU120" s="136"/>
      <c r="GV120" s="136"/>
      <c r="GW120" s="136"/>
      <c r="GX120" s="136"/>
      <c r="GY120" s="136"/>
      <c r="GZ120" s="136"/>
      <c r="HA120" s="136"/>
      <c r="HB120" s="136"/>
      <c r="HC120" s="137"/>
      <c r="HD120" s="136"/>
    </row>
    <row r="121" spans="1:249" x14ac:dyDescent="0.25">
      <c r="E121" s="2"/>
      <c r="G121" s="2"/>
      <c r="GA121" s="130"/>
      <c r="GB121" s="130"/>
      <c r="GC121" s="130"/>
      <c r="GD121" s="130"/>
      <c r="GE121" s="130"/>
      <c r="GF121" s="131"/>
      <c r="GG121" s="132"/>
      <c r="GH121" s="133"/>
      <c r="GI121" s="133"/>
      <c r="GJ121" s="133"/>
      <c r="GK121" s="134"/>
      <c r="GL121" s="132"/>
      <c r="GM121" s="135"/>
      <c r="GN121" s="135"/>
      <c r="GO121" s="135"/>
      <c r="GP121" s="135"/>
      <c r="GQ121" s="136"/>
      <c r="GR121" s="136"/>
      <c r="GS121" s="136"/>
      <c r="GT121" s="136"/>
      <c r="GU121" s="136"/>
      <c r="GV121" s="136"/>
      <c r="GW121" s="136"/>
      <c r="GX121" s="136"/>
      <c r="GY121" s="136"/>
      <c r="GZ121" s="136"/>
      <c r="HA121" s="136"/>
      <c r="HB121" s="136"/>
      <c r="HC121" s="137"/>
      <c r="HD121" s="136"/>
    </row>
    <row r="122" spans="1:249" x14ac:dyDescent="0.25">
      <c r="E122" s="2"/>
      <c r="G122" s="2"/>
      <c r="GA122" s="130"/>
      <c r="GB122" s="130"/>
      <c r="GC122" s="130"/>
      <c r="GD122" s="130"/>
      <c r="GE122" s="130"/>
      <c r="GF122" s="131"/>
      <c r="GG122" s="132"/>
      <c r="GH122" s="133"/>
      <c r="GI122" s="133"/>
      <c r="GJ122" s="133"/>
      <c r="GK122" s="134"/>
      <c r="GL122" s="132"/>
      <c r="GM122" s="135"/>
      <c r="GN122" s="135"/>
      <c r="GO122" s="135"/>
      <c r="GP122" s="135"/>
      <c r="GQ122" s="136"/>
      <c r="GR122" s="136"/>
      <c r="GS122" s="136"/>
      <c r="GT122" s="136"/>
      <c r="GU122" s="136"/>
      <c r="GV122" s="136"/>
      <c r="GW122" s="136"/>
      <c r="GX122" s="136"/>
      <c r="GY122" s="136"/>
      <c r="GZ122" s="136"/>
      <c r="HA122" s="136"/>
      <c r="HB122" s="136"/>
      <c r="HC122" s="137"/>
      <c r="HD122" s="136"/>
    </row>
    <row r="123" spans="1:249" x14ac:dyDescent="0.25">
      <c r="E123" s="2"/>
      <c r="G123" s="2"/>
      <c r="GA123" s="130"/>
      <c r="GB123" s="130"/>
      <c r="GC123" s="130"/>
      <c r="GD123" s="130"/>
      <c r="GE123" s="130"/>
      <c r="GF123" s="131"/>
      <c r="GG123" s="132"/>
      <c r="GH123" s="133"/>
      <c r="GI123" s="133"/>
      <c r="GJ123" s="133"/>
      <c r="GK123" s="134"/>
      <c r="GL123" s="132"/>
      <c r="GM123" s="135"/>
      <c r="GN123" s="135"/>
      <c r="GO123" s="135"/>
      <c r="GP123" s="135"/>
      <c r="GQ123" s="136"/>
      <c r="GR123" s="136"/>
      <c r="GS123" s="136"/>
      <c r="GT123" s="136"/>
      <c r="GU123" s="136"/>
      <c r="GV123" s="136"/>
      <c r="GW123" s="136"/>
      <c r="GX123" s="136"/>
      <c r="GY123" s="136"/>
      <c r="GZ123" s="136"/>
      <c r="HA123" s="136"/>
      <c r="HB123" s="136"/>
      <c r="HC123" s="137"/>
      <c r="HD123" s="136"/>
    </row>
    <row r="124" spans="1:249" x14ac:dyDescent="0.25">
      <c r="E124" s="2"/>
      <c r="G124" s="2"/>
      <c r="GA124" s="130"/>
      <c r="GB124" s="130"/>
      <c r="GC124" s="130"/>
      <c r="GD124" s="130"/>
      <c r="GE124" s="130"/>
      <c r="GF124" s="131"/>
      <c r="GG124" s="132"/>
      <c r="GH124" s="133"/>
      <c r="GI124" s="133"/>
      <c r="GJ124" s="133"/>
      <c r="GK124" s="134"/>
      <c r="GL124" s="132"/>
      <c r="GM124" s="135"/>
      <c r="GN124" s="135"/>
      <c r="GO124" s="135"/>
      <c r="GP124" s="135"/>
      <c r="GQ124" s="136"/>
      <c r="GR124" s="136"/>
      <c r="GS124" s="136"/>
      <c r="GT124" s="136"/>
      <c r="GU124" s="136"/>
      <c r="GV124" s="136"/>
      <c r="GW124" s="136"/>
      <c r="GX124" s="136"/>
      <c r="GY124" s="136"/>
      <c r="GZ124" s="136"/>
      <c r="HA124" s="136"/>
      <c r="HB124" s="136"/>
      <c r="HC124" s="137"/>
      <c r="HD124" s="136"/>
    </row>
    <row r="125" spans="1:249" x14ac:dyDescent="0.25">
      <c r="E125" s="2"/>
      <c r="G125" s="2"/>
      <c r="GA125" s="130"/>
      <c r="GB125" s="130"/>
      <c r="GC125" s="130"/>
      <c r="GD125" s="130"/>
      <c r="GE125" s="130"/>
      <c r="GF125" s="131"/>
      <c r="GG125" s="132"/>
      <c r="GH125" s="133"/>
      <c r="GI125" s="133"/>
      <c r="GJ125" s="133"/>
      <c r="GK125" s="134"/>
      <c r="GL125" s="132"/>
      <c r="GM125" s="135"/>
      <c r="GN125" s="135"/>
      <c r="GO125" s="135"/>
      <c r="GP125" s="135"/>
      <c r="GQ125" s="136"/>
      <c r="GR125" s="136"/>
      <c r="GS125" s="136"/>
      <c r="GT125" s="136"/>
      <c r="GU125" s="136"/>
      <c r="GV125" s="136"/>
      <c r="GW125" s="136"/>
      <c r="GX125" s="136"/>
      <c r="GY125" s="136"/>
      <c r="GZ125" s="136"/>
      <c r="HA125" s="136"/>
      <c r="HB125" s="136"/>
      <c r="HC125" s="137"/>
      <c r="HD125" s="136"/>
    </row>
    <row r="126" spans="1:249" x14ac:dyDescent="0.25">
      <c r="E126" s="2"/>
      <c r="G126" s="2"/>
      <c r="GA126" s="130"/>
      <c r="GB126" s="130"/>
      <c r="GC126" s="130"/>
      <c r="GD126" s="130"/>
      <c r="GE126" s="130"/>
      <c r="GF126" s="131"/>
      <c r="GG126" s="132"/>
      <c r="GH126" s="133"/>
      <c r="GI126" s="133"/>
      <c r="GJ126" s="133"/>
      <c r="GK126" s="134"/>
      <c r="GL126" s="132"/>
      <c r="GM126" s="135"/>
      <c r="GN126" s="135"/>
      <c r="GO126" s="135"/>
      <c r="GP126" s="135"/>
      <c r="GQ126" s="136"/>
      <c r="GR126" s="136"/>
      <c r="GS126" s="136"/>
      <c r="GT126" s="136"/>
      <c r="GU126" s="136"/>
      <c r="GV126" s="136"/>
      <c r="GW126" s="136"/>
      <c r="GX126" s="136"/>
      <c r="GY126" s="136"/>
      <c r="GZ126" s="136"/>
      <c r="HA126" s="136"/>
      <c r="HB126" s="136"/>
      <c r="HC126" s="137"/>
      <c r="HD126" s="136"/>
    </row>
    <row r="127" spans="1:249" x14ac:dyDescent="0.25">
      <c r="E127" s="2"/>
      <c r="G127" s="2"/>
      <c r="GA127" s="130"/>
      <c r="GB127" s="130"/>
      <c r="GC127" s="130"/>
      <c r="GD127" s="130"/>
      <c r="GE127" s="130"/>
      <c r="GF127" s="131"/>
      <c r="GG127" s="132"/>
      <c r="GH127" s="133"/>
      <c r="GI127" s="133"/>
      <c r="GJ127" s="133"/>
      <c r="GK127" s="134"/>
      <c r="GL127" s="132"/>
      <c r="GM127" s="135"/>
      <c r="GN127" s="135"/>
      <c r="GO127" s="135"/>
      <c r="GP127" s="135"/>
      <c r="GQ127" s="136"/>
      <c r="GR127" s="136"/>
      <c r="GS127" s="136"/>
      <c r="GT127" s="136"/>
      <c r="GU127" s="136"/>
      <c r="GV127" s="136"/>
      <c r="GW127" s="136"/>
      <c r="GX127" s="136"/>
      <c r="GY127" s="136"/>
      <c r="GZ127" s="136"/>
      <c r="HA127" s="136"/>
      <c r="HB127" s="136"/>
      <c r="HC127" s="137"/>
      <c r="HD127" s="136"/>
    </row>
    <row r="128" spans="1:249" x14ac:dyDescent="0.25">
      <c r="E128" s="2"/>
      <c r="G128" s="2"/>
      <c r="GA128" s="130"/>
      <c r="GB128" s="130"/>
      <c r="GC128" s="130"/>
      <c r="GD128" s="130"/>
      <c r="GE128" s="130"/>
      <c r="GF128" s="131"/>
      <c r="GG128" s="132"/>
      <c r="GH128" s="133"/>
      <c r="GI128" s="133"/>
      <c r="GJ128" s="133"/>
      <c r="GK128" s="134"/>
      <c r="GL128" s="132"/>
      <c r="GM128" s="135"/>
      <c r="GN128" s="135"/>
      <c r="GO128" s="135"/>
      <c r="GP128" s="135"/>
      <c r="GQ128" s="136"/>
      <c r="GR128" s="136"/>
      <c r="GS128" s="136"/>
      <c r="GT128" s="136"/>
      <c r="GU128" s="136"/>
      <c r="GV128" s="136"/>
      <c r="GW128" s="136"/>
      <c r="GX128" s="136"/>
      <c r="GY128" s="136"/>
      <c r="GZ128" s="136"/>
      <c r="HA128" s="136"/>
      <c r="HB128" s="136"/>
      <c r="HC128" s="137"/>
      <c r="HD128" s="136"/>
    </row>
    <row r="129" spans="5:212" x14ac:dyDescent="0.25">
      <c r="E129" s="2"/>
      <c r="G129" s="2"/>
      <c r="GA129" s="130"/>
      <c r="GB129" s="130"/>
      <c r="GC129" s="130"/>
      <c r="GD129" s="130"/>
      <c r="GE129" s="130"/>
      <c r="GF129" s="131"/>
      <c r="GG129" s="132"/>
      <c r="GH129" s="133"/>
      <c r="GI129" s="133"/>
      <c r="GJ129" s="133"/>
      <c r="GK129" s="134"/>
      <c r="GL129" s="132"/>
      <c r="GM129" s="135"/>
      <c r="GN129" s="135"/>
      <c r="GO129" s="135"/>
      <c r="GP129" s="135"/>
      <c r="GQ129" s="136"/>
      <c r="GR129" s="136"/>
      <c r="GS129" s="136"/>
      <c r="GT129" s="136"/>
      <c r="GU129" s="136"/>
      <c r="GV129" s="136"/>
      <c r="GW129" s="136"/>
      <c r="GX129" s="136"/>
      <c r="GY129" s="136"/>
      <c r="GZ129" s="136"/>
      <c r="HA129" s="136"/>
      <c r="HB129" s="136"/>
      <c r="HC129" s="137"/>
      <c r="HD129" s="136"/>
    </row>
    <row r="130" spans="5:212" x14ac:dyDescent="0.25">
      <c r="E130" s="2"/>
      <c r="G130" s="2"/>
      <c r="GA130" s="130"/>
      <c r="GB130" s="130"/>
      <c r="GC130" s="130"/>
      <c r="GD130" s="130"/>
      <c r="GE130" s="130"/>
      <c r="GF130" s="131"/>
      <c r="GG130" s="132"/>
      <c r="GH130" s="133"/>
      <c r="GI130" s="133"/>
      <c r="GJ130" s="133"/>
      <c r="GK130" s="134"/>
      <c r="GL130" s="132"/>
      <c r="GM130" s="135"/>
      <c r="GN130" s="135"/>
      <c r="GO130" s="135"/>
      <c r="GP130" s="135"/>
      <c r="GQ130" s="136"/>
      <c r="GR130" s="136"/>
      <c r="GS130" s="136"/>
      <c r="GT130" s="136"/>
      <c r="GU130" s="136"/>
      <c r="GV130" s="136"/>
      <c r="GW130" s="136"/>
      <c r="GX130" s="136"/>
      <c r="GY130" s="136"/>
      <c r="GZ130" s="136"/>
      <c r="HA130" s="136"/>
      <c r="HB130" s="136"/>
      <c r="HC130" s="137"/>
      <c r="HD130" s="136"/>
    </row>
    <row r="131" spans="5:212" x14ac:dyDescent="0.25">
      <c r="E131" s="2"/>
      <c r="G131" s="2"/>
      <c r="GA131" s="130"/>
      <c r="GB131" s="130"/>
      <c r="GC131" s="130"/>
      <c r="GD131" s="130"/>
      <c r="GE131" s="130"/>
      <c r="GF131" s="131"/>
      <c r="GG131" s="132"/>
      <c r="GH131" s="133"/>
      <c r="GI131" s="133"/>
      <c r="GJ131" s="133"/>
      <c r="GK131" s="134"/>
      <c r="GL131" s="132"/>
      <c r="GM131" s="135"/>
      <c r="GN131" s="135"/>
      <c r="GO131" s="135"/>
      <c r="GP131" s="135"/>
      <c r="GQ131" s="136"/>
      <c r="GR131" s="136"/>
      <c r="GS131" s="136"/>
      <c r="GT131" s="136"/>
      <c r="GU131" s="136"/>
      <c r="GV131" s="136"/>
      <c r="GW131" s="136"/>
      <c r="GX131" s="136"/>
      <c r="GY131" s="136"/>
      <c r="GZ131" s="136"/>
      <c r="HA131" s="136"/>
      <c r="HB131" s="136"/>
      <c r="HC131" s="137"/>
      <c r="HD131" s="136"/>
    </row>
    <row r="132" spans="5:212" x14ac:dyDescent="0.25">
      <c r="E132" s="2"/>
      <c r="G132" s="2"/>
      <c r="GA132" s="130"/>
      <c r="GB132" s="130"/>
      <c r="GC132" s="130"/>
      <c r="GD132" s="130"/>
      <c r="GE132" s="130"/>
      <c r="GF132" s="131"/>
      <c r="GG132" s="132"/>
      <c r="GH132" s="133"/>
      <c r="GI132" s="133"/>
      <c r="GJ132" s="133"/>
      <c r="GK132" s="134"/>
      <c r="GL132" s="132"/>
      <c r="GM132" s="135"/>
      <c r="GN132" s="135"/>
      <c r="GO132" s="135"/>
      <c r="GP132" s="135"/>
      <c r="GQ132" s="136"/>
      <c r="GR132" s="136"/>
      <c r="GS132" s="136"/>
      <c r="GT132" s="136"/>
      <c r="GU132" s="136"/>
      <c r="GV132" s="136"/>
      <c r="GW132" s="136"/>
      <c r="GX132" s="136"/>
      <c r="GY132" s="136"/>
      <c r="GZ132" s="136"/>
      <c r="HA132" s="136"/>
      <c r="HB132" s="136"/>
      <c r="HC132" s="137"/>
      <c r="HD132" s="136"/>
    </row>
    <row r="133" spans="5:212" x14ac:dyDescent="0.25">
      <c r="E133" s="2"/>
      <c r="G133" s="2"/>
      <c r="GA133" s="130"/>
      <c r="GB133" s="130"/>
      <c r="GC133" s="130"/>
      <c r="GD133" s="130"/>
      <c r="GE133" s="130"/>
      <c r="GF133" s="131"/>
      <c r="GG133" s="132"/>
      <c r="GH133" s="133"/>
      <c r="GI133" s="133"/>
      <c r="GJ133" s="133"/>
      <c r="GK133" s="134"/>
      <c r="GL133" s="132"/>
      <c r="GM133" s="135"/>
      <c r="GN133" s="135"/>
      <c r="GO133" s="135"/>
      <c r="GP133" s="135"/>
      <c r="GQ133" s="136"/>
      <c r="GR133" s="136"/>
      <c r="GS133" s="136"/>
      <c r="GT133" s="136"/>
      <c r="GU133" s="136"/>
      <c r="GV133" s="136"/>
      <c r="GW133" s="136"/>
      <c r="GX133" s="136"/>
      <c r="GY133" s="136"/>
      <c r="GZ133" s="136"/>
      <c r="HA133" s="136"/>
      <c r="HB133" s="136"/>
      <c r="HC133" s="137"/>
      <c r="HD133" s="136"/>
    </row>
    <row r="134" spans="5:212" x14ac:dyDescent="0.25">
      <c r="E134" s="2"/>
      <c r="G134" s="2"/>
      <c r="GA134" s="130"/>
      <c r="GB134" s="130"/>
      <c r="GC134" s="130"/>
      <c r="GD134" s="130"/>
      <c r="GE134" s="130"/>
      <c r="GF134" s="131"/>
      <c r="GG134" s="132"/>
      <c r="GH134" s="133"/>
      <c r="GI134" s="133"/>
      <c r="GJ134" s="133"/>
      <c r="GK134" s="134"/>
      <c r="GL134" s="132"/>
      <c r="GM134" s="135"/>
      <c r="GN134" s="135"/>
      <c r="GO134" s="135"/>
      <c r="GP134" s="135"/>
      <c r="GQ134" s="136"/>
      <c r="GR134" s="136"/>
      <c r="GS134" s="136"/>
      <c r="GT134" s="136"/>
      <c r="GU134" s="136"/>
      <c r="GV134" s="136"/>
      <c r="GW134" s="136"/>
      <c r="GX134" s="136"/>
      <c r="GY134" s="136"/>
      <c r="GZ134" s="136"/>
      <c r="HA134" s="136"/>
      <c r="HB134" s="136"/>
      <c r="HC134" s="137"/>
      <c r="HD134" s="136"/>
    </row>
    <row r="135" spans="5:212" x14ac:dyDescent="0.25">
      <c r="E135" s="2"/>
      <c r="G135" s="2"/>
      <c r="GA135" s="130"/>
      <c r="GB135" s="130"/>
      <c r="GC135" s="130"/>
      <c r="GD135" s="130"/>
      <c r="GE135" s="130"/>
      <c r="GF135" s="131"/>
      <c r="GG135" s="132"/>
      <c r="GH135" s="133"/>
      <c r="GI135" s="133"/>
      <c r="GJ135" s="133"/>
      <c r="GK135" s="134"/>
      <c r="GL135" s="132"/>
      <c r="GM135" s="135"/>
      <c r="GN135" s="135"/>
      <c r="GO135" s="135"/>
      <c r="GP135" s="135"/>
      <c r="GQ135" s="136"/>
      <c r="GR135" s="136"/>
      <c r="GS135" s="136"/>
      <c r="GT135" s="136"/>
      <c r="GU135" s="136"/>
      <c r="GV135" s="136"/>
      <c r="GW135" s="136"/>
      <c r="GX135" s="136"/>
      <c r="GY135" s="136"/>
      <c r="GZ135" s="136"/>
      <c r="HA135" s="136"/>
      <c r="HB135" s="136"/>
      <c r="HC135" s="137"/>
      <c r="HD135" s="136"/>
    </row>
    <row r="136" spans="5:212" x14ac:dyDescent="0.25">
      <c r="E136" s="2"/>
      <c r="G136" s="2"/>
      <c r="GA136" s="130"/>
      <c r="GB136" s="130"/>
      <c r="GC136" s="130"/>
      <c r="GD136" s="130"/>
      <c r="GE136" s="130"/>
      <c r="GF136" s="131"/>
      <c r="GG136" s="132"/>
      <c r="GH136" s="133"/>
      <c r="GI136" s="133"/>
      <c r="GJ136" s="133"/>
      <c r="GK136" s="134"/>
      <c r="GL136" s="132"/>
      <c r="GM136" s="135"/>
      <c r="GN136" s="135"/>
      <c r="GO136" s="135"/>
      <c r="GP136" s="135"/>
      <c r="GQ136" s="136"/>
      <c r="GR136" s="136"/>
      <c r="GS136" s="136"/>
      <c r="GT136" s="136"/>
      <c r="GU136" s="136"/>
      <c r="GV136" s="136"/>
      <c r="GW136" s="136"/>
      <c r="GX136" s="136"/>
      <c r="GY136" s="136"/>
      <c r="GZ136" s="136"/>
      <c r="HA136" s="136"/>
      <c r="HB136" s="136"/>
      <c r="HC136" s="137"/>
      <c r="HD136" s="136"/>
    </row>
    <row r="137" spans="5:212" x14ac:dyDescent="0.25">
      <c r="E137" s="2"/>
      <c r="G137" s="2"/>
      <c r="GA137" s="130"/>
      <c r="GB137" s="130"/>
      <c r="GC137" s="130"/>
      <c r="GD137" s="130"/>
      <c r="GE137" s="130"/>
      <c r="GF137" s="131"/>
      <c r="GG137" s="132"/>
      <c r="GH137" s="133"/>
      <c r="GI137" s="133"/>
      <c r="GJ137" s="133"/>
      <c r="GK137" s="134"/>
      <c r="GL137" s="132"/>
      <c r="GM137" s="135"/>
      <c r="GN137" s="135"/>
      <c r="GO137" s="135"/>
      <c r="GP137" s="135"/>
      <c r="GQ137" s="136"/>
      <c r="GR137" s="136"/>
      <c r="GS137" s="136"/>
      <c r="GT137" s="136"/>
      <c r="GU137" s="136"/>
      <c r="GV137" s="136"/>
      <c r="GW137" s="136"/>
      <c r="GX137" s="136"/>
      <c r="GY137" s="136"/>
      <c r="GZ137" s="136"/>
      <c r="HA137" s="136"/>
      <c r="HB137" s="136"/>
      <c r="HC137" s="137"/>
      <c r="HD137" s="136"/>
    </row>
    <row r="138" spans="5:212" x14ac:dyDescent="0.25">
      <c r="E138" s="2"/>
      <c r="G138" s="2"/>
      <c r="GA138" s="130"/>
      <c r="GB138" s="130"/>
      <c r="GC138" s="130"/>
      <c r="GD138" s="130"/>
      <c r="GE138" s="130"/>
      <c r="GF138" s="131"/>
      <c r="GG138" s="132"/>
      <c r="GH138" s="133"/>
      <c r="GI138" s="133"/>
      <c r="GJ138" s="133"/>
      <c r="GK138" s="134"/>
      <c r="GL138" s="132"/>
      <c r="GM138" s="135"/>
      <c r="GN138" s="135"/>
      <c r="GO138" s="135"/>
      <c r="GP138" s="135"/>
      <c r="GQ138" s="136"/>
      <c r="GR138" s="136"/>
      <c r="GS138" s="136"/>
      <c r="GT138" s="136"/>
      <c r="GU138" s="136"/>
      <c r="GV138" s="136"/>
      <c r="GW138" s="136"/>
      <c r="GX138" s="136"/>
      <c r="GY138" s="136"/>
      <c r="GZ138" s="136"/>
      <c r="HA138" s="136"/>
      <c r="HB138" s="136"/>
      <c r="HC138" s="137"/>
      <c r="HD138" s="136"/>
    </row>
    <row r="139" spans="5:212" x14ac:dyDescent="0.25">
      <c r="E139" s="2"/>
      <c r="G139" s="2"/>
      <c r="GA139" s="130"/>
      <c r="GB139" s="130"/>
      <c r="GC139" s="130"/>
      <c r="GD139" s="130"/>
      <c r="GE139" s="130"/>
      <c r="GF139" s="131"/>
      <c r="GG139" s="132"/>
      <c r="GH139" s="133"/>
      <c r="GI139" s="133"/>
      <c r="GJ139" s="133"/>
      <c r="GK139" s="134"/>
      <c r="GL139" s="132"/>
      <c r="GM139" s="135"/>
      <c r="GN139" s="135"/>
      <c r="GO139" s="135"/>
      <c r="GP139" s="135"/>
      <c r="GQ139" s="136"/>
      <c r="GR139" s="136"/>
      <c r="GS139" s="136"/>
      <c r="GT139" s="136"/>
      <c r="GU139" s="136"/>
      <c r="GV139" s="136"/>
      <c r="GW139" s="136"/>
      <c r="GX139" s="136"/>
      <c r="GY139" s="136"/>
      <c r="GZ139" s="136"/>
      <c r="HA139" s="136"/>
      <c r="HB139" s="136"/>
      <c r="HC139" s="137"/>
      <c r="HD139" s="136"/>
    </row>
    <row r="140" spans="5:212" x14ac:dyDescent="0.25">
      <c r="E140" s="2"/>
      <c r="G140" s="2"/>
      <c r="GA140" s="130"/>
      <c r="GB140" s="130"/>
      <c r="GC140" s="130"/>
      <c r="GD140" s="130"/>
      <c r="GE140" s="130"/>
      <c r="GF140" s="131"/>
      <c r="GG140" s="132"/>
      <c r="GH140" s="133"/>
      <c r="GI140" s="133"/>
      <c r="GJ140" s="133"/>
      <c r="GK140" s="134"/>
      <c r="GL140" s="132"/>
      <c r="GM140" s="135"/>
      <c r="GN140" s="135"/>
      <c r="GO140" s="135"/>
      <c r="GP140" s="135"/>
      <c r="GQ140" s="136"/>
      <c r="GR140" s="136"/>
      <c r="GS140" s="136"/>
      <c r="GT140" s="136"/>
      <c r="GU140" s="136"/>
      <c r="GV140" s="136"/>
      <c r="GW140" s="136"/>
      <c r="GX140" s="136"/>
      <c r="GY140" s="136"/>
      <c r="GZ140" s="136"/>
      <c r="HA140" s="136"/>
      <c r="HB140" s="136"/>
      <c r="HC140" s="137"/>
      <c r="HD140" s="136"/>
    </row>
    <row r="141" spans="5:212" x14ac:dyDescent="0.25">
      <c r="E141" s="2"/>
      <c r="G141" s="2"/>
      <c r="GA141" s="130"/>
      <c r="GB141" s="130"/>
      <c r="GC141" s="130"/>
      <c r="GD141" s="130"/>
      <c r="GE141" s="130"/>
      <c r="GF141" s="131"/>
      <c r="GG141" s="132"/>
      <c r="GH141" s="133"/>
      <c r="GI141" s="133"/>
      <c r="GJ141" s="133"/>
      <c r="GK141" s="134"/>
      <c r="GL141" s="132"/>
      <c r="GM141" s="135"/>
      <c r="GN141" s="135"/>
      <c r="GO141" s="135"/>
      <c r="GP141" s="135"/>
      <c r="GQ141" s="136"/>
      <c r="GR141" s="136"/>
      <c r="GS141" s="136"/>
      <c r="GT141" s="136"/>
      <c r="GU141" s="136"/>
      <c r="GV141" s="136"/>
      <c r="GW141" s="136"/>
      <c r="GX141" s="136"/>
      <c r="GY141" s="136"/>
      <c r="GZ141" s="136"/>
      <c r="HA141" s="136"/>
      <c r="HB141" s="136"/>
      <c r="HC141" s="137"/>
      <c r="HD141" s="136"/>
    </row>
    <row r="142" spans="5:212" x14ac:dyDescent="0.25">
      <c r="E142" s="2"/>
      <c r="G142" s="2"/>
      <c r="GA142" s="130"/>
      <c r="GB142" s="130"/>
      <c r="GC142" s="130"/>
      <c r="GD142" s="130"/>
      <c r="GE142" s="130"/>
      <c r="GF142" s="131"/>
      <c r="GG142" s="132"/>
      <c r="GH142" s="133"/>
      <c r="GI142" s="133"/>
      <c r="GJ142" s="133"/>
      <c r="GK142" s="134"/>
      <c r="GL142" s="132"/>
      <c r="GM142" s="135"/>
      <c r="GN142" s="135"/>
      <c r="GO142" s="135"/>
      <c r="GP142" s="135"/>
      <c r="GQ142" s="136"/>
      <c r="GR142" s="136"/>
      <c r="GS142" s="136"/>
      <c r="GT142" s="136"/>
      <c r="GU142" s="136"/>
      <c r="GV142" s="136"/>
      <c r="GW142" s="136"/>
      <c r="GX142" s="136"/>
      <c r="GY142" s="136"/>
      <c r="GZ142" s="136"/>
      <c r="HA142" s="136"/>
      <c r="HB142" s="136"/>
      <c r="HC142" s="137"/>
      <c r="HD142" s="136"/>
    </row>
    <row r="143" spans="5:212" x14ac:dyDescent="0.25">
      <c r="E143" s="2"/>
      <c r="G143" s="2"/>
      <c r="GA143" s="130"/>
      <c r="GB143" s="130"/>
      <c r="GC143" s="130"/>
      <c r="GD143" s="130"/>
      <c r="GE143" s="130"/>
      <c r="GF143" s="131"/>
      <c r="GG143" s="132"/>
      <c r="GH143" s="133"/>
      <c r="GI143" s="133"/>
      <c r="GJ143" s="133"/>
      <c r="GK143" s="134"/>
      <c r="GL143" s="132"/>
      <c r="GM143" s="135"/>
      <c r="GN143" s="135"/>
      <c r="GO143" s="135"/>
      <c r="GP143" s="135"/>
      <c r="GQ143" s="136"/>
      <c r="GR143" s="136"/>
      <c r="GS143" s="136"/>
      <c r="GT143" s="136"/>
      <c r="GU143" s="136"/>
      <c r="GV143" s="136"/>
      <c r="GW143" s="136"/>
      <c r="GX143" s="136"/>
      <c r="GY143" s="136"/>
      <c r="GZ143" s="136"/>
      <c r="HA143" s="136"/>
      <c r="HB143" s="136"/>
      <c r="HC143" s="137"/>
      <c r="HD143" s="136"/>
    </row>
    <row r="144" spans="5:212" x14ac:dyDescent="0.25">
      <c r="E144" s="2"/>
      <c r="G144" s="2"/>
      <c r="GA144" s="130"/>
      <c r="GB144" s="130"/>
      <c r="GC144" s="130"/>
      <c r="GD144" s="130"/>
      <c r="GE144" s="130"/>
      <c r="GF144" s="131"/>
      <c r="GG144" s="132"/>
      <c r="GH144" s="133"/>
      <c r="GI144" s="133"/>
      <c r="GJ144" s="133"/>
      <c r="GK144" s="134"/>
      <c r="GL144" s="132"/>
      <c r="GM144" s="135"/>
      <c r="GN144" s="135"/>
      <c r="GO144" s="135"/>
      <c r="GP144" s="135"/>
      <c r="GQ144" s="136"/>
      <c r="GR144" s="136"/>
      <c r="GS144" s="136"/>
      <c r="GT144" s="136"/>
      <c r="GU144" s="136"/>
      <c r="GV144" s="136"/>
      <c r="GW144" s="136"/>
      <c r="GX144" s="136"/>
      <c r="GY144" s="136"/>
      <c r="GZ144" s="136"/>
      <c r="HA144" s="136"/>
      <c r="HB144" s="136"/>
      <c r="HC144" s="137"/>
      <c r="HD144" s="136"/>
    </row>
    <row r="145" spans="5:212" x14ac:dyDescent="0.25">
      <c r="E145" s="2"/>
      <c r="G145" s="2"/>
      <c r="GA145" s="130"/>
      <c r="GB145" s="130"/>
      <c r="GC145" s="130"/>
      <c r="GD145" s="130"/>
      <c r="GE145" s="130"/>
      <c r="GF145" s="131"/>
      <c r="GG145" s="132"/>
      <c r="GH145" s="133"/>
      <c r="GI145" s="133"/>
      <c r="GJ145" s="133"/>
      <c r="GK145" s="134"/>
      <c r="GL145" s="132"/>
      <c r="GM145" s="135"/>
      <c r="GN145" s="135"/>
      <c r="GO145" s="135"/>
      <c r="GP145" s="135"/>
      <c r="GQ145" s="136"/>
      <c r="GR145" s="136"/>
      <c r="GS145" s="136"/>
      <c r="GT145" s="136"/>
      <c r="GU145" s="136"/>
      <c r="GV145" s="136"/>
      <c r="GW145" s="136"/>
      <c r="GX145" s="136"/>
      <c r="GY145" s="136"/>
      <c r="GZ145" s="136"/>
      <c r="HA145" s="136"/>
      <c r="HB145" s="136"/>
      <c r="HC145" s="137"/>
      <c r="HD145" s="136"/>
    </row>
    <row r="146" spans="5:212" x14ac:dyDescent="0.25">
      <c r="E146" s="2"/>
      <c r="G146" s="2"/>
      <c r="GA146" s="130"/>
      <c r="GB146" s="130"/>
      <c r="GC146" s="130"/>
      <c r="GD146" s="130"/>
      <c r="GE146" s="130"/>
      <c r="GF146" s="131"/>
      <c r="GG146" s="132"/>
      <c r="GH146" s="133"/>
      <c r="GI146" s="133"/>
      <c r="GJ146" s="133"/>
      <c r="GK146" s="134"/>
      <c r="GL146" s="132"/>
      <c r="GM146" s="135"/>
      <c r="GN146" s="135"/>
      <c r="GO146" s="135"/>
      <c r="GP146" s="135"/>
      <c r="GQ146" s="136"/>
      <c r="GR146" s="136"/>
      <c r="GS146" s="136"/>
      <c r="GT146" s="136"/>
      <c r="GU146" s="136"/>
      <c r="GV146" s="136"/>
      <c r="GW146" s="136"/>
      <c r="GX146" s="136"/>
      <c r="GY146" s="136"/>
      <c r="GZ146" s="136"/>
      <c r="HA146" s="136"/>
      <c r="HB146" s="136"/>
      <c r="HC146" s="137"/>
      <c r="HD146" s="136"/>
    </row>
    <row r="147" spans="5:212" x14ac:dyDescent="0.25">
      <c r="E147" s="2"/>
      <c r="G147" s="2"/>
      <c r="GA147" s="130"/>
      <c r="GB147" s="130"/>
      <c r="GC147" s="130"/>
      <c r="GD147" s="130"/>
      <c r="GE147" s="130"/>
      <c r="GF147" s="131"/>
      <c r="GG147" s="132"/>
      <c r="GH147" s="133"/>
      <c r="GI147" s="133"/>
      <c r="GJ147" s="133"/>
      <c r="GK147" s="134"/>
      <c r="GL147" s="132"/>
      <c r="GM147" s="135"/>
      <c r="GN147" s="135"/>
      <c r="GO147" s="135"/>
      <c r="GP147" s="135"/>
      <c r="GQ147" s="136"/>
      <c r="GR147" s="136"/>
      <c r="GS147" s="136"/>
      <c r="GT147" s="136"/>
      <c r="GU147" s="136"/>
      <c r="GV147" s="136"/>
      <c r="GW147" s="136"/>
      <c r="GX147" s="136"/>
      <c r="GY147" s="136"/>
      <c r="GZ147" s="136"/>
      <c r="HA147" s="136"/>
      <c r="HB147" s="136"/>
      <c r="HC147" s="137"/>
      <c r="HD147" s="136"/>
    </row>
    <row r="148" spans="5:212" x14ac:dyDescent="0.25">
      <c r="E148" s="2"/>
      <c r="G148" s="2"/>
      <c r="GA148" s="130"/>
      <c r="GB148" s="130"/>
      <c r="GC148" s="130"/>
      <c r="GD148" s="130"/>
      <c r="GE148" s="130"/>
      <c r="GF148" s="131"/>
      <c r="GG148" s="132"/>
      <c r="GH148" s="133"/>
      <c r="GI148" s="133"/>
      <c r="GJ148" s="133"/>
      <c r="GK148" s="134"/>
      <c r="GL148" s="132"/>
      <c r="GM148" s="135"/>
      <c r="GN148" s="135"/>
      <c r="GO148" s="135"/>
      <c r="GP148" s="135"/>
      <c r="GQ148" s="136"/>
      <c r="GR148" s="136"/>
      <c r="GS148" s="136"/>
      <c r="GT148" s="136"/>
      <c r="GU148" s="136"/>
      <c r="GV148" s="136"/>
      <c r="GW148" s="136"/>
      <c r="GX148" s="136"/>
      <c r="GY148" s="136"/>
      <c r="GZ148" s="136"/>
      <c r="HA148" s="136"/>
      <c r="HB148" s="136"/>
      <c r="HC148" s="137"/>
      <c r="HD148" s="136"/>
    </row>
    <row r="149" spans="5:212" x14ac:dyDescent="0.25">
      <c r="E149" s="2"/>
      <c r="G149" s="2"/>
      <c r="GA149" s="130"/>
      <c r="GB149" s="130"/>
      <c r="GC149" s="130"/>
      <c r="GD149" s="130"/>
      <c r="GE149" s="130"/>
      <c r="GF149" s="131"/>
      <c r="GG149" s="132"/>
      <c r="GH149" s="133"/>
      <c r="GI149" s="133"/>
      <c r="GJ149" s="133"/>
      <c r="GK149" s="134"/>
      <c r="GL149" s="132"/>
      <c r="GM149" s="135"/>
      <c r="GN149" s="135"/>
      <c r="GO149" s="135"/>
      <c r="GP149" s="135"/>
      <c r="GQ149" s="136"/>
      <c r="GR149" s="136"/>
      <c r="GS149" s="136"/>
      <c r="GT149" s="136"/>
      <c r="GU149" s="136"/>
      <c r="GV149" s="136"/>
      <c r="GW149" s="136"/>
      <c r="GX149" s="136"/>
      <c r="GY149" s="136"/>
      <c r="GZ149" s="136"/>
      <c r="HA149" s="136"/>
      <c r="HB149" s="136"/>
      <c r="HC149" s="137"/>
      <c r="HD149" s="136"/>
    </row>
    <row r="150" spans="5:212" x14ac:dyDescent="0.25">
      <c r="E150" s="2"/>
      <c r="G150" s="2"/>
      <c r="GA150" s="130"/>
      <c r="GB150" s="130"/>
      <c r="GC150" s="130"/>
      <c r="GD150" s="130"/>
      <c r="GE150" s="130"/>
      <c r="GF150" s="131"/>
      <c r="GG150" s="132"/>
      <c r="GH150" s="133"/>
      <c r="GI150" s="133"/>
      <c r="GJ150" s="133"/>
      <c r="GK150" s="134"/>
      <c r="GL150" s="132"/>
      <c r="GM150" s="135"/>
      <c r="GN150" s="135"/>
      <c r="GO150" s="135"/>
      <c r="GP150" s="135"/>
      <c r="GQ150" s="136"/>
      <c r="GR150" s="136"/>
      <c r="GS150" s="136"/>
      <c r="GT150" s="136"/>
      <c r="GU150" s="136"/>
      <c r="GV150" s="136"/>
      <c r="GW150" s="136"/>
      <c r="GX150" s="136"/>
      <c r="GY150" s="136"/>
      <c r="GZ150" s="136"/>
      <c r="HA150" s="136"/>
      <c r="HB150" s="136"/>
      <c r="HC150" s="137"/>
      <c r="HD150" s="136"/>
    </row>
    <row r="151" spans="5:212" x14ac:dyDescent="0.25">
      <c r="E151" s="2"/>
      <c r="G151" s="2"/>
      <c r="GA151" s="130"/>
      <c r="GB151" s="130"/>
      <c r="GC151" s="130"/>
      <c r="GD151" s="130"/>
      <c r="GE151" s="130"/>
      <c r="GF151" s="131"/>
      <c r="GG151" s="132"/>
      <c r="GH151" s="133"/>
      <c r="GI151" s="133"/>
      <c r="GJ151" s="133"/>
      <c r="GK151" s="134"/>
      <c r="GL151" s="132"/>
      <c r="GM151" s="135"/>
      <c r="GN151" s="135"/>
      <c r="GO151" s="135"/>
      <c r="GP151" s="135"/>
      <c r="GQ151" s="136"/>
      <c r="GR151" s="136"/>
      <c r="GS151" s="136"/>
      <c r="GT151" s="136"/>
      <c r="GU151" s="136"/>
      <c r="GV151" s="136"/>
      <c r="GW151" s="136"/>
      <c r="GX151" s="136"/>
      <c r="GY151" s="136"/>
      <c r="GZ151" s="136"/>
      <c r="HA151" s="136"/>
      <c r="HB151" s="136"/>
      <c r="HC151" s="137"/>
      <c r="HD151" s="136"/>
    </row>
    <row r="152" spans="5:212" x14ac:dyDescent="0.25">
      <c r="E152" s="2"/>
      <c r="G152" s="2"/>
      <c r="GA152" s="130"/>
      <c r="GB152" s="130"/>
      <c r="GC152" s="130"/>
      <c r="GD152" s="130"/>
      <c r="GE152" s="130"/>
      <c r="GF152" s="131"/>
      <c r="GG152" s="132"/>
      <c r="GH152" s="133"/>
      <c r="GI152" s="133"/>
      <c r="GJ152" s="133"/>
      <c r="GK152" s="134"/>
      <c r="GL152" s="132"/>
      <c r="GM152" s="135"/>
      <c r="GN152" s="135"/>
      <c r="GO152" s="135"/>
      <c r="GP152" s="135"/>
      <c r="GQ152" s="136"/>
      <c r="GR152" s="136"/>
      <c r="GS152" s="136"/>
      <c r="GT152" s="136"/>
      <c r="GU152" s="136"/>
      <c r="GV152" s="136"/>
      <c r="GW152" s="136"/>
      <c r="GX152" s="136"/>
      <c r="GY152" s="136"/>
      <c r="GZ152" s="136"/>
      <c r="HA152" s="136"/>
      <c r="HB152" s="136"/>
      <c r="HC152" s="137"/>
      <c r="HD152" s="136"/>
    </row>
    <row r="153" spans="5:212" x14ac:dyDescent="0.25">
      <c r="E153" s="2"/>
      <c r="G153" s="2"/>
      <c r="GA153" s="130"/>
      <c r="GB153" s="130"/>
      <c r="GC153" s="130"/>
      <c r="GD153" s="130"/>
      <c r="GE153" s="130"/>
      <c r="GF153" s="131"/>
      <c r="GG153" s="132"/>
      <c r="GH153" s="133"/>
      <c r="GI153" s="133"/>
      <c r="GJ153" s="133"/>
      <c r="GK153" s="134"/>
      <c r="GL153" s="132"/>
      <c r="GM153" s="135"/>
      <c r="GN153" s="135"/>
      <c r="GO153" s="135"/>
      <c r="GP153" s="135"/>
      <c r="GQ153" s="136"/>
      <c r="GR153" s="136"/>
      <c r="GS153" s="136"/>
      <c r="GT153" s="136"/>
      <c r="GU153" s="136"/>
      <c r="GV153" s="136"/>
      <c r="GW153" s="136"/>
      <c r="GX153" s="136"/>
      <c r="GY153" s="136"/>
      <c r="GZ153" s="136"/>
      <c r="HA153" s="136"/>
      <c r="HB153" s="136"/>
      <c r="HC153" s="137"/>
      <c r="HD153" s="136"/>
    </row>
    <row r="154" spans="5:212" x14ac:dyDescent="0.25">
      <c r="E154" s="2"/>
      <c r="G154" s="2"/>
      <c r="GA154" s="130"/>
      <c r="GB154" s="130"/>
      <c r="GC154" s="130"/>
      <c r="GD154" s="130"/>
      <c r="GE154" s="130"/>
      <c r="GF154" s="131"/>
      <c r="GG154" s="132"/>
      <c r="GH154" s="133"/>
      <c r="GI154" s="133"/>
      <c r="GJ154" s="133"/>
      <c r="GK154" s="134"/>
      <c r="GL154" s="132"/>
      <c r="GM154" s="135"/>
      <c r="GN154" s="135"/>
      <c r="GO154" s="135"/>
      <c r="GP154" s="135"/>
      <c r="GQ154" s="136"/>
      <c r="GR154" s="136"/>
      <c r="GS154" s="136"/>
      <c r="GT154" s="136"/>
      <c r="GU154" s="136"/>
      <c r="GV154" s="136"/>
      <c r="GW154" s="136"/>
      <c r="GX154" s="136"/>
      <c r="GY154" s="136"/>
      <c r="GZ154" s="136"/>
      <c r="HA154" s="136"/>
      <c r="HB154" s="136"/>
      <c r="HC154" s="137"/>
      <c r="HD154" s="136"/>
    </row>
    <row r="155" spans="5:212" x14ac:dyDescent="0.25">
      <c r="E155" s="2"/>
      <c r="G155" s="2"/>
      <c r="GA155" s="130"/>
      <c r="GB155" s="130"/>
      <c r="GC155" s="130"/>
      <c r="GD155" s="130"/>
      <c r="GE155" s="130"/>
      <c r="GF155" s="131"/>
      <c r="GG155" s="132"/>
      <c r="GH155" s="133"/>
      <c r="GI155" s="133"/>
      <c r="GJ155" s="133"/>
      <c r="GK155" s="134"/>
      <c r="GL155" s="132"/>
      <c r="GM155" s="135"/>
      <c r="GN155" s="135"/>
      <c r="GO155" s="135"/>
      <c r="GP155" s="135"/>
      <c r="GQ155" s="136"/>
      <c r="GR155" s="136"/>
      <c r="GS155" s="136"/>
      <c r="GT155" s="136"/>
      <c r="GU155" s="136"/>
      <c r="GV155" s="136"/>
      <c r="GW155" s="136"/>
      <c r="GX155" s="136"/>
      <c r="GY155" s="136"/>
      <c r="GZ155" s="136"/>
      <c r="HA155" s="136"/>
      <c r="HB155" s="136"/>
      <c r="HC155" s="137"/>
      <c r="HD155" s="136"/>
    </row>
    <row r="156" spans="5:212" x14ac:dyDescent="0.25">
      <c r="E156" s="2"/>
      <c r="G156" s="2"/>
      <c r="GA156" s="130"/>
      <c r="GB156" s="130"/>
      <c r="GC156" s="130"/>
      <c r="GD156" s="130"/>
      <c r="GE156" s="130"/>
      <c r="GF156" s="131"/>
      <c r="GG156" s="132"/>
      <c r="GH156" s="133"/>
      <c r="GI156" s="133"/>
      <c r="GJ156" s="133"/>
      <c r="GK156" s="134"/>
      <c r="GL156" s="132"/>
      <c r="GM156" s="135"/>
      <c r="GN156" s="135"/>
      <c r="GO156" s="135"/>
      <c r="GP156" s="135"/>
      <c r="GQ156" s="136"/>
      <c r="GR156" s="136"/>
      <c r="GS156" s="136"/>
      <c r="GT156" s="136"/>
      <c r="GU156" s="136"/>
      <c r="GV156" s="136"/>
      <c r="GW156" s="136"/>
      <c r="GX156" s="136"/>
      <c r="GY156" s="136"/>
      <c r="GZ156" s="136"/>
      <c r="HA156" s="136"/>
      <c r="HB156" s="136"/>
      <c r="HC156" s="137"/>
      <c r="HD156" s="136"/>
    </row>
    <row r="157" spans="5:212" x14ac:dyDescent="0.25">
      <c r="E157" s="2"/>
      <c r="G157" s="2"/>
      <c r="GA157" s="130"/>
      <c r="GB157" s="130"/>
      <c r="GC157" s="130"/>
      <c r="GD157" s="130"/>
      <c r="GE157" s="130"/>
      <c r="GF157" s="131"/>
      <c r="GG157" s="132"/>
      <c r="GH157" s="133"/>
      <c r="GI157" s="133"/>
      <c r="GJ157" s="133"/>
      <c r="GK157" s="134"/>
      <c r="GL157" s="132"/>
      <c r="GM157" s="135"/>
      <c r="GN157" s="135"/>
      <c r="GO157" s="135"/>
      <c r="GP157" s="135"/>
      <c r="GQ157" s="136"/>
      <c r="GR157" s="136"/>
      <c r="GS157" s="136"/>
      <c r="GT157" s="136"/>
      <c r="GU157" s="136"/>
      <c r="GV157" s="136"/>
      <c r="GW157" s="136"/>
      <c r="GX157" s="136"/>
      <c r="GY157" s="136"/>
      <c r="GZ157" s="136"/>
      <c r="HA157" s="136"/>
      <c r="HB157" s="136"/>
      <c r="HC157" s="137"/>
      <c r="HD157" s="136"/>
    </row>
    <row r="158" spans="5:212" x14ac:dyDescent="0.25">
      <c r="E158" s="2"/>
      <c r="G158" s="2"/>
      <c r="GA158" s="130"/>
      <c r="GB158" s="130"/>
      <c r="GC158" s="130"/>
      <c r="GD158" s="130"/>
      <c r="GE158" s="130"/>
      <c r="GF158" s="131"/>
      <c r="GG158" s="132"/>
      <c r="GH158" s="133"/>
      <c r="GI158" s="133"/>
      <c r="GJ158" s="133"/>
      <c r="GK158" s="134"/>
      <c r="GL158" s="132"/>
      <c r="GM158" s="135"/>
      <c r="GN158" s="135"/>
      <c r="GO158" s="135"/>
      <c r="GP158" s="135"/>
      <c r="GQ158" s="136"/>
      <c r="GR158" s="136"/>
      <c r="GS158" s="136"/>
      <c r="GT158" s="136"/>
      <c r="GU158" s="136"/>
      <c r="GV158" s="136"/>
      <c r="GW158" s="136"/>
      <c r="GX158" s="136"/>
      <c r="GY158" s="136"/>
      <c r="GZ158" s="136"/>
      <c r="HA158" s="136"/>
      <c r="HB158" s="136"/>
      <c r="HC158" s="137"/>
      <c r="HD158" s="136"/>
    </row>
    <row r="159" spans="5:212" x14ac:dyDescent="0.25">
      <c r="E159" s="2"/>
      <c r="G159" s="2"/>
      <c r="GA159" s="130"/>
      <c r="GB159" s="130"/>
      <c r="GC159" s="130"/>
      <c r="GD159" s="130"/>
      <c r="GE159" s="130"/>
      <c r="GF159" s="131"/>
      <c r="GG159" s="132"/>
      <c r="GH159" s="133"/>
      <c r="GI159" s="133"/>
      <c r="GJ159" s="133"/>
      <c r="GK159" s="134"/>
      <c r="GL159" s="132"/>
      <c r="GM159" s="135"/>
      <c r="GN159" s="135"/>
      <c r="GO159" s="135"/>
      <c r="GP159" s="135"/>
      <c r="GQ159" s="136"/>
      <c r="GR159" s="136"/>
      <c r="GS159" s="136"/>
      <c r="GT159" s="136"/>
      <c r="GU159" s="136"/>
      <c r="GV159" s="136"/>
      <c r="GW159" s="136"/>
      <c r="GX159" s="136"/>
      <c r="GY159" s="136"/>
      <c r="GZ159" s="136"/>
      <c r="HA159" s="136"/>
      <c r="HB159" s="136"/>
      <c r="HC159" s="137"/>
      <c r="HD159" s="136"/>
    </row>
    <row r="160" spans="5:212" x14ac:dyDescent="0.25">
      <c r="E160" s="2"/>
      <c r="G160" s="2"/>
      <c r="GA160" s="130"/>
      <c r="GB160" s="130"/>
      <c r="GC160" s="130"/>
      <c r="GD160" s="130"/>
      <c r="GE160" s="130"/>
      <c r="GF160" s="131"/>
      <c r="GG160" s="132"/>
      <c r="GH160" s="133"/>
      <c r="GI160" s="133"/>
      <c r="GJ160" s="133"/>
      <c r="GK160" s="134"/>
      <c r="GL160" s="132"/>
      <c r="GM160" s="135"/>
      <c r="GN160" s="135"/>
      <c r="GO160" s="135"/>
      <c r="GP160" s="135"/>
      <c r="GQ160" s="136"/>
      <c r="GR160" s="136"/>
      <c r="GS160" s="136"/>
      <c r="GT160" s="136"/>
      <c r="GU160" s="136"/>
      <c r="GV160" s="136"/>
      <c r="GW160" s="136"/>
      <c r="GX160" s="136"/>
      <c r="GY160" s="136"/>
      <c r="GZ160" s="136"/>
      <c r="HA160" s="136"/>
      <c r="HB160" s="136"/>
      <c r="HC160" s="137"/>
      <c r="HD160" s="136"/>
    </row>
    <row r="161" spans="5:212" x14ac:dyDescent="0.25">
      <c r="E161" s="2"/>
      <c r="G161" s="2"/>
      <c r="GA161" s="130"/>
      <c r="GB161" s="130"/>
      <c r="GC161" s="130"/>
      <c r="GD161" s="130"/>
      <c r="GE161" s="130"/>
      <c r="GF161" s="131"/>
      <c r="GG161" s="132"/>
      <c r="GH161" s="133"/>
      <c r="GI161" s="133"/>
      <c r="GJ161" s="133"/>
      <c r="GK161" s="134"/>
      <c r="GL161" s="132"/>
      <c r="GM161" s="135"/>
      <c r="GN161" s="135"/>
      <c r="GO161" s="135"/>
      <c r="GP161" s="135"/>
      <c r="GQ161" s="136"/>
      <c r="GR161" s="136"/>
      <c r="GS161" s="136"/>
      <c r="GT161" s="136"/>
      <c r="GU161" s="136"/>
      <c r="GV161" s="136"/>
      <c r="GW161" s="136"/>
      <c r="GX161" s="136"/>
      <c r="GY161" s="136"/>
      <c r="GZ161" s="136"/>
      <c r="HA161" s="136"/>
      <c r="HB161" s="136"/>
      <c r="HC161" s="137"/>
      <c r="HD161" s="136"/>
    </row>
    <row r="162" spans="5:212" x14ac:dyDescent="0.25">
      <c r="E162" s="2"/>
      <c r="G162" s="2"/>
      <c r="GA162" s="130"/>
      <c r="GB162" s="130"/>
      <c r="GC162" s="130"/>
      <c r="GD162" s="130"/>
      <c r="GE162" s="130"/>
      <c r="GF162" s="131"/>
      <c r="GG162" s="132"/>
      <c r="GH162" s="133"/>
      <c r="GI162" s="133"/>
      <c r="GJ162" s="133"/>
      <c r="GK162" s="134"/>
      <c r="GL162" s="132"/>
      <c r="GM162" s="135"/>
      <c r="GN162" s="135"/>
      <c r="GO162" s="135"/>
      <c r="GP162" s="135"/>
      <c r="GQ162" s="136"/>
      <c r="GR162" s="136"/>
      <c r="GS162" s="136"/>
      <c r="GT162" s="136"/>
      <c r="GU162" s="136"/>
      <c r="GV162" s="136"/>
      <c r="GW162" s="136"/>
      <c r="GX162" s="136"/>
      <c r="GY162" s="136"/>
      <c r="GZ162" s="136"/>
      <c r="HA162" s="136"/>
      <c r="HB162" s="136"/>
      <c r="HC162" s="137"/>
      <c r="HD162" s="136"/>
    </row>
    <row r="163" spans="5:212" x14ac:dyDescent="0.25">
      <c r="GA163" s="130"/>
      <c r="GB163" s="130"/>
      <c r="GC163" s="130"/>
      <c r="GD163" s="130"/>
      <c r="GE163" s="130"/>
      <c r="GF163" s="131"/>
      <c r="GG163" s="132"/>
      <c r="GH163" s="133"/>
      <c r="GI163" s="133"/>
      <c r="GJ163" s="133"/>
      <c r="GK163" s="134"/>
      <c r="GL163" s="132"/>
      <c r="GM163" s="135"/>
      <c r="GN163" s="135"/>
      <c r="GO163" s="135"/>
      <c r="GP163" s="135"/>
      <c r="GQ163" s="136"/>
      <c r="GR163" s="136"/>
      <c r="GS163" s="136"/>
      <c r="GT163" s="136"/>
      <c r="GU163" s="136"/>
      <c r="GV163" s="136"/>
      <c r="GW163" s="136"/>
      <c r="GX163" s="136"/>
      <c r="GY163" s="136"/>
      <c r="GZ163" s="136"/>
      <c r="HA163" s="136"/>
      <c r="HB163" s="136"/>
      <c r="HC163" s="137"/>
      <c r="HD163" s="136"/>
    </row>
    <row r="164" spans="5:212" x14ac:dyDescent="0.25">
      <c r="GA164" s="130"/>
      <c r="GB164" s="130"/>
      <c r="GC164" s="130"/>
      <c r="GD164" s="130"/>
      <c r="GE164" s="130"/>
      <c r="GF164" s="131"/>
      <c r="GG164" s="132"/>
      <c r="GH164" s="133"/>
      <c r="GI164" s="133"/>
      <c r="GJ164" s="133"/>
      <c r="GK164" s="134"/>
      <c r="GL164" s="132"/>
      <c r="GM164" s="135"/>
      <c r="GN164" s="135"/>
      <c r="GO164" s="135"/>
      <c r="GP164" s="135"/>
      <c r="GQ164" s="136"/>
      <c r="GR164" s="136"/>
      <c r="GS164" s="136"/>
      <c r="GT164" s="136"/>
      <c r="GU164" s="136"/>
      <c r="GV164" s="136"/>
      <c r="GW164" s="136"/>
      <c r="GX164" s="136"/>
      <c r="GY164" s="136"/>
      <c r="GZ164" s="136"/>
      <c r="HA164" s="136"/>
      <c r="HB164" s="136"/>
      <c r="HC164" s="137"/>
      <c r="HD164" s="136"/>
    </row>
    <row r="165" spans="5:212" x14ac:dyDescent="0.25">
      <c r="GA165" s="130"/>
      <c r="GB165" s="130"/>
      <c r="GC165" s="130"/>
      <c r="GD165" s="130"/>
      <c r="GE165" s="130"/>
      <c r="GF165" s="131"/>
      <c r="GG165" s="132"/>
      <c r="GH165" s="133"/>
      <c r="GI165" s="133"/>
      <c r="GJ165" s="133"/>
      <c r="GK165" s="134"/>
      <c r="GL165" s="132"/>
      <c r="GM165" s="135"/>
      <c r="GN165" s="135"/>
      <c r="GO165" s="135"/>
      <c r="GP165" s="135"/>
      <c r="GQ165" s="136"/>
      <c r="GR165" s="136"/>
      <c r="GS165" s="136"/>
      <c r="GT165" s="136"/>
      <c r="GU165" s="136"/>
      <c r="GV165" s="136"/>
      <c r="GW165" s="136"/>
      <c r="GX165" s="136"/>
      <c r="GY165" s="136"/>
      <c r="GZ165" s="136"/>
      <c r="HA165" s="136"/>
      <c r="HB165" s="136"/>
      <c r="HC165" s="137"/>
      <c r="HD165" s="136"/>
    </row>
    <row r="166" spans="5:212" x14ac:dyDescent="0.25">
      <c r="GA166" s="130"/>
      <c r="GB166" s="130"/>
      <c r="GC166" s="130"/>
      <c r="GD166" s="130"/>
      <c r="GE166" s="130"/>
      <c r="GF166" s="131"/>
      <c r="GG166" s="132"/>
      <c r="GH166" s="133"/>
      <c r="GI166" s="133"/>
      <c r="GJ166" s="133"/>
      <c r="GK166" s="134"/>
      <c r="GL166" s="132"/>
      <c r="GM166" s="135"/>
      <c r="GN166" s="135"/>
      <c r="GO166" s="135"/>
      <c r="GP166" s="135"/>
      <c r="GQ166" s="136"/>
      <c r="GR166" s="136"/>
      <c r="GS166" s="136"/>
      <c r="GT166" s="136"/>
      <c r="GU166" s="136"/>
      <c r="GV166" s="136"/>
      <c r="GW166" s="136"/>
      <c r="GX166" s="136"/>
      <c r="GY166" s="136"/>
      <c r="GZ166" s="136"/>
      <c r="HA166" s="136"/>
      <c r="HB166" s="136"/>
      <c r="HC166" s="137"/>
      <c r="HD166" s="136"/>
    </row>
    <row r="167" spans="5:212" x14ac:dyDescent="0.25">
      <c r="GA167" s="130"/>
      <c r="GB167" s="130"/>
      <c r="GC167" s="130"/>
      <c r="GD167" s="130"/>
      <c r="GE167" s="130"/>
      <c r="GF167" s="131"/>
      <c r="GG167" s="132"/>
      <c r="GH167" s="133"/>
      <c r="GI167" s="133"/>
      <c r="GJ167" s="133"/>
      <c r="GK167" s="134"/>
      <c r="GL167" s="132"/>
      <c r="GM167" s="135"/>
      <c r="GN167" s="135"/>
      <c r="GO167" s="135"/>
      <c r="GP167" s="135"/>
      <c r="GQ167" s="136"/>
      <c r="GR167" s="136"/>
      <c r="GS167" s="136"/>
      <c r="GT167" s="136"/>
      <c r="GU167" s="136"/>
      <c r="GV167" s="136"/>
      <c r="GW167" s="136"/>
      <c r="GX167" s="136"/>
      <c r="GY167" s="136"/>
      <c r="GZ167" s="136"/>
      <c r="HA167" s="136"/>
      <c r="HB167" s="136"/>
      <c r="HC167" s="137"/>
      <c r="HD167" s="136"/>
    </row>
    <row r="168" spans="5:212" x14ac:dyDescent="0.25">
      <c r="GA168" s="130"/>
      <c r="GB168" s="130"/>
      <c r="GC168" s="130"/>
      <c r="GD168" s="130"/>
      <c r="GE168" s="130"/>
      <c r="GF168" s="131"/>
      <c r="GG168" s="132"/>
      <c r="GH168" s="133"/>
      <c r="GI168" s="133"/>
      <c r="GJ168" s="133"/>
      <c r="GK168" s="134"/>
      <c r="GL168" s="132"/>
      <c r="GM168" s="135"/>
      <c r="GN168" s="135"/>
      <c r="GO168" s="135"/>
      <c r="GP168" s="135"/>
      <c r="GQ168" s="136"/>
      <c r="GR168" s="136"/>
      <c r="GS168" s="136"/>
      <c r="GT168" s="136"/>
      <c r="GU168" s="136"/>
      <c r="GV168" s="136"/>
      <c r="GW168" s="136"/>
      <c r="GX168" s="136"/>
      <c r="GY168" s="136"/>
      <c r="GZ168" s="136"/>
      <c r="HA168" s="136"/>
      <c r="HB168" s="136"/>
      <c r="HC168" s="137"/>
      <c r="HD168" s="136"/>
    </row>
    <row r="169" spans="5:212" x14ac:dyDescent="0.25">
      <c r="GA169" s="130"/>
      <c r="GB169" s="130"/>
      <c r="GC169" s="130"/>
      <c r="GD169" s="130"/>
      <c r="GE169" s="130"/>
      <c r="GF169" s="131"/>
      <c r="GG169" s="132"/>
      <c r="GH169" s="133"/>
      <c r="GI169" s="133"/>
      <c r="GJ169" s="133"/>
      <c r="GK169" s="134"/>
      <c r="GL169" s="132"/>
      <c r="GM169" s="135"/>
      <c r="GN169" s="135"/>
      <c r="GO169" s="135"/>
      <c r="GP169" s="135"/>
      <c r="GQ169" s="136"/>
      <c r="GR169" s="136"/>
      <c r="GS169" s="136"/>
      <c r="GT169" s="136"/>
      <c r="GU169" s="136"/>
      <c r="GV169" s="136"/>
      <c r="GW169" s="136"/>
      <c r="GX169" s="136"/>
      <c r="GY169" s="136"/>
      <c r="GZ169" s="136"/>
      <c r="HA169" s="136"/>
      <c r="HB169" s="136"/>
      <c r="HC169" s="137"/>
      <c r="HD169" s="136"/>
    </row>
    <row r="170" spans="5:212" x14ac:dyDescent="0.25">
      <c r="GA170" s="130"/>
      <c r="GB170" s="130"/>
      <c r="GC170" s="130"/>
      <c r="GD170" s="130"/>
      <c r="GE170" s="130"/>
      <c r="GF170" s="131"/>
      <c r="GG170" s="132"/>
      <c r="GH170" s="133"/>
      <c r="GI170" s="133"/>
      <c r="GJ170" s="133"/>
      <c r="GK170" s="134"/>
      <c r="GL170" s="132"/>
      <c r="GM170" s="135"/>
      <c r="GN170" s="135"/>
      <c r="GO170" s="135"/>
      <c r="GP170" s="135"/>
      <c r="GQ170" s="136"/>
      <c r="GR170" s="136"/>
      <c r="GS170" s="136"/>
      <c r="GT170" s="136"/>
      <c r="GU170" s="136"/>
      <c r="GV170" s="136"/>
      <c r="GW170" s="136"/>
      <c r="GX170" s="136"/>
      <c r="GY170" s="136"/>
      <c r="GZ170" s="136"/>
      <c r="HA170" s="136"/>
      <c r="HB170" s="136"/>
      <c r="HC170" s="137"/>
      <c r="HD170" s="136"/>
    </row>
    <row r="171" spans="5:212" x14ac:dyDescent="0.25">
      <c r="GA171" s="130"/>
      <c r="GB171" s="130"/>
      <c r="GC171" s="130"/>
      <c r="GD171" s="130"/>
      <c r="GE171" s="130"/>
      <c r="GF171" s="131"/>
      <c r="GG171" s="132"/>
      <c r="GH171" s="133"/>
      <c r="GI171" s="133"/>
      <c r="GJ171" s="133"/>
      <c r="GK171" s="134"/>
      <c r="GL171" s="132"/>
      <c r="GM171" s="135"/>
      <c r="GN171" s="135"/>
      <c r="GO171" s="135"/>
      <c r="GP171" s="135"/>
      <c r="GQ171" s="136"/>
      <c r="GR171" s="136"/>
      <c r="GS171" s="136"/>
      <c r="GT171" s="136"/>
      <c r="GU171" s="136"/>
      <c r="GV171" s="136"/>
      <c r="GW171" s="136"/>
      <c r="GX171" s="136"/>
      <c r="GY171" s="136"/>
      <c r="GZ171" s="136"/>
      <c r="HA171" s="136"/>
      <c r="HB171" s="136"/>
      <c r="HC171" s="137"/>
      <c r="HD171" s="136"/>
    </row>
    <row r="172" spans="5:212" x14ac:dyDescent="0.25">
      <c r="GA172" s="130"/>
      <c r="GB172" s="130"/>
      <c r="GC172" s="130"/>
      <c r="GD172" s="130"/>
      <c r="GE172" s="130"/>
      <c r="GF172" s="131"/>
      <c r="GG172" s="132"/>
      <c r="GH172" s="133"/>
      <c r="GI172" s="133"/>
      <c r="GJ172" s="133"/>
      <c r="GK172" s="134"/>
      <c r="GL172" s="132"/>
      <c r="GM172" s="135"/>
      <c r="GN172" s="135"/>
      <c r="GO172" s="135"/>
      <c r="GP172" s="135"/>
      <c r="GQ172" s="136"/>
      <c r="GR172" s="136"/>
      <c r="GS172" s="136"/>
      <c r="GT172" s="136"/>
      <c r="GU172" s="136"/>
      <c r="GV172" s="136"/>
      <c r="GW172" s="136"/>
      <c r="GX172" s="136"/>
      <c r="GY172" s="136"/>
      <c r="GZ172" s="136"/>
      <c r="HA172" s="136"/>
      <c r="HB172" s="136"/>
      <c r="HC172" s="137"/>
      <c r="HD172" s="136"/>
    </row>
    <row r="173" spans="5:212" x14ac:dyDescent="0.25">
      <c r="GA173" s="130"/>
      <c r="GB173" s="130"/>
      <c r="GC173" s="130"/>
      <c r="GD173" s="130"/>
      <c r="GE173" s="130"/>
      <c r="GF173" s="131"/>
      <c r="GG173" s="132"/>
      <c r="GH173" s="133"/>
      <c r="GI173" s="133"/>
      <c r="GJ173" s="133"/>
      <c r="GK173" s="134"/>
      <c r="GL173" s="132"/>
      <c r="GM173" s="135"/>
      <c r="GN173" s="135"/>
      <c r="GO173" s="135"/>
      <c r="GP173" s="135"/>
      <c r="GQ173" s="136"/>
      <c r="GR173" s="136"/>
      <c r="GS173" s="136"/>
      <c r="GT173" s="136"/>
      <c r="GU173" s="136"/>
      <c r="GV173" s="136"/>
      <c r="GW173" s="136"/>
      <c r="GX173" s="136"/>
      <c r="GY173" s="136"/>
      <c r="GZ173" s="136"/>
      <c r="HA173" s="136"/>
      <c r="HB173" s="136"/>
      <c r="HC173" s="137"/>
      <c r="HD173" s="136"/>
    </row>
    <row r="174" spans="5:212" x14ac:dyDescent="0.25">
      <c r="GA174" s="130"/>
      <c r="GB174" s="130"/>
      <c r="GC174" s="130"/>
      <c r="GD174" s="130"/>
      <c r="GE174" s="130"/>
      <c r="GF174" s="131"/>
      <c r="GG174" s="132"/>
      <c r="GH174" s="133"/>
      <c r="GI174" s="133"/>
      <c r="GJ174" s="133"/>
      <c r="GK174" s="134"/>
      <c r="GL174" s="132"/>
      <c r="GM174" s="135"/>
      <c r="GN174" s="135"/>
      <c r="GO174" s="135"/>
      <c r="GP174" s="135"/>
      <c r="GQ174" s="136"/>
      <c r="GR174" s="136"/>
      <c r="GS174" s="136"/>
      <c r="GT174" s="136"/>
      <c r="GU174" s="136"/>
      <c r="GV174" s="136"/>
      <c r="GW174" s="136"/>
      <c r="GX174" s="136"/>
      <c r="GY174" s="136"/>
      <c r="GZ174" s="136"/>
      <c r="HA174" s="136"/>
      <c r="HB174" s="136"/>
      <c r="HC174" s="137"/>
      <c r="HD174" s="136"/>
    </row>
    <row r="175" spans="5:212" x14ac:dyDescent="0.25">
      <c r="GA175" s="130"/>
      <c r="GB175" s="130"/>
      <c r="GC175" s="130"/>
      <c r="GD175" s="130"/>
      <c r="GE175" s="130"/>
      <c r="GF175" s="131"/>
      <c r="GG175" s="132"/>
      <c r="GH175" s="133"/>
      <c r="GI175" s="133"/>
      <c r="GJ175" s="133"/>
      <c r="GK175" s="134"/>
      <c r="GL175" s="132"/>
      <c r="GM175" s="135"/>
      <c r="GN175" s="135"/>
      <c r="GO175" s="135"/>
      <c r="GP175" s="135"/>
      <c r="GQ175" s="136"/>
      <c r="GR175" s="136"/>
      <c r="GS175" s="136"/>
      <c r="GT175" s="136"/>
      <c r="GU175" s="136"/>
      <c r="GV175" s="136"/>
      <c r="GW175" s="136"/>
      <c r="GX175" s="136"/>
      <c r="GY175" s="136"/>
      <c r="GZ175" s="136"/>
      <c r="HA175" s="136"/>
      <c r="HB175" s="136"/>
      <c r="HC175" s="137"/>
      <c r="HD175" s="136"/>
    </row>
    <row r="176" spans="5:212" x14ac:dyDescent="0.25">
      <c r="GA176" s="130"/>
      <c r="GB176" s="130"/>
      <c r="GC176" s="130"/>
      <c r="GD176" s="130"/>
      <c r="GE176" s="130"/>
      <c r="GF176" s="131"/>
      <c r="GG176" s="132"/>
      <c r="GH176" s="133"/>
      <c r="GI176" s="133"/>
      <c r="GJ176" s="133"/>
      <c r="GK176" s="134"/>
      <c r="GL176" s="132"/>
      <c r="GM176" s="135"/>
      <c r="GN176" s="135"/>
      <c r="GO176" s="135"/>
      <c r="GP176" s="135"/>
      <c r="GQ176" s="136"/>
      <c r="GR176" s="136"/>
      <c r="GS176" s="136"/>
      <c r="GT176" s="136"/>
      <c r="GU176" s="136"/>
      <c r="GV176" s="136"/>
      <c r="GW176" s="136"/>
      <c r="GX176" s="136"/>
      <c r="GY176" s="136"/>
      <c r="GZ176" s="136"/>
      <c r="HA176" s="136"/>
      <c r="HB176" s="136"/>
      <c r="HC176" s="137"/>
      <c r="HD176" s="136"/>
    </row>
    <row r="177" spans="183:212" x14ac:dyDescent="0.25">
      <c r="GA177" s="130"/>
      <c r="GB177" s="130"/>
      <c r="GC177" s="130"/>
      <c r="GD177" s="130"/>
      <c r="GE177" s="130"/>
      <c r="GF177" s="131"/>
      <c r="GG177" s="132"/>
      <c r="GH177" s="133"/>
      <c r="GI177" s="133"/>
      <c r="GJ177" s="133"/>
      <c r="GK177" s="134"/>
      <c r="GL177" s="132"/>
      <c r="GM177" s="135"/>
      <c r="GN177" s="135"/>
      <c r="GO177" s="135"/>
      <c r="GP177" s="135"/>
      <c r="GQ177" s="136"/>
      <c r="GR177" s="136"/>
      <c r="GS177" s="136"/>
      <c r="GT177" s="136"/>
      <c r="GU177" s="136"/>
      <c r="GV177" s="136"/>
      <c r="GW177" s="136"/>
      <c r="GX177" s="136"/>
      <c r="GY177" s="136"/>
      <c r="GZ177" s="136"/>
      <c r="HA177" s="136"/>
      <c r="HB177" s="136"/>
      <c r="HC177" s="137"/>
      <c r="HD177" s="136"/>
    </row>
    <row r="178" spans="183:212" x14ac:dyDescent="0.25">
      <c r="GA178" s="130"/>
      <c r="GB178" s="130"/>
      <c r="GC178" s="130"/>
      <c r="GD178" s="130"/>
      <c r="GE178" s="130"/>
      <c r="GF178" s="131"/>
      <c r="GG178" s="132"/>
      <c r="GH178" s="133"/>
      <c r="GI178" s="133"/>
      <c r="GJ178" s="133"/>
      <c r="GK178" s="134"/>
      <c r="GL178" s="132"/>
      <c r="GM178" s="135"/>
      <c r="GN178" s="135"/>
      <c r="GO178" s="135"/>
      <c r="GP178" s="135"/>
      <c r="GQ178" s="136"/>
      <c r="GR178" s="136"/>
      <c r="GS178" s="136"/>
      <c r="GT178" s="136"/>
      <c r="GU178" s="136"/>
      <c r="GV178" s="136"/>
      <c r="GW178" s="136"/>
      <c r="GX178" s="136"/>
      <c r="GY178" s="136"/>
      <c r="GZ178" s="136"/>
      <c r="HA178" s="136"/>
      <c r="HB178" s="136"/>
      <c r="HC178" s="137"/>
      <c r="HD178" s="136"/>
    </row>
    <row r="179" spans="183:212" x14ac:dyDescent="0.25">
      <c r="GA179" s="130"/>
      <c r="GB179" s="130"/>
      <c r="GC179" s="130"/>
      <c r="GD179" s="130"/>
      <c r="GE179" s="130"/>
      <c r="GF179" s="131"/>
      <c r="GG179" s="132"/>
      <c r="GH179" s="133"/>
      <c r="GI179" s="133"/>
      <c r="GJ179" s="133"/>
      <c r="GK179" s="134"/>
      <c r="GL179" s="132"/>
      <c r="GM179" s="135"/>
      <c r="GN179" s="135"/>
      <c r="GO179" s="135"/>
      <c r="GP179" s="135"/>
      <c r="GQ179" s="136"/>
      <c r="GR179" s="136"/>
      <c r="GS179" s="136"/>
      <c r="GT179" s="136"/>
      <c r="GU179" s="136"/>
      <c r="GV179" s="136"/>
      <c r="GW179" s="136"/>
      <c r="GX179" s="136"/>
      <c r="GY179" s="136"/>
      <c r="GZ179" s="136"/>
      <c r="HA179" s="136"/>
      <c r="HB179" s="136"/>
      <c r="HC179" s="137"/>
      <c r="HD179" s="136"/>
    </row>
    <row r="180" spans="183:212" x14ac:dyDescent="0.25">
      <c r="GA180" s="130"/>
      <c r="GB180" s="130"/>
      <c r="GC180" s="130"/>
      <c r="GD180" s="130"/>
      <c r="GE180" s="130"/>
      <c r="GF180" s="131"/>
      <c r="GG180" s="132"/>
      <c r="GH180" s="133"/>
      <c r="GI180" s="133"/>
      <c r="GJ180" s="133"/>
      <c r="GK180" s="134"/>
      <c r="GL180" s="132"/>
      <c r="GM180" s="135"/>
      <c r="GN180" s="135"/>
      <c r="GO180" s="135"/>
      <c r="GP180" s="135"/>
      <c r="GQ180" s="136"/>
      <c r="GR180" s="136"/>
      <c r="GS180" s="136"/>
      <c r="GT180" s="136"/>
      <c r="GU180" s="136"/>
      <c r="GV180" s="136"/>
      <c r="GW180" s="136"/>
      <c r="GX180" s="136"/>
      <c r="GY180" s="136"/>
      <c r="GZ180" s="136"/>
      <c r="HA180" s="136"/>
      <c r="HB180" s="136"/>
      <c r="HC180" s="137"/>
      <c r="HD180" s="136"/>
    </row>
    <row r="181" spans="183:212" x14ac:dyDescent="0.25">
      <c r="GA181" s="130"/>
      <c r="GB181" s="130"/>
      <c r="GC181" s="130"/>
      <c r="GD181" s="130"/>
      <c r="GE181" s="130"/>
      <c r="GF181" s="131"/>
      <c r="GG181" s="132"/>
      <c r="GH181" s="133"/>
      <c r="GI181" s="133"/>
      <c r="GJ181" s="133"/>
      <c r="GK181" s="134"/>
      <c r="GL181" s="132"/>
      <c r="GM181" s="135"/>
      <c r="GN181" s="135"/>
      <c r="GO181" s="135"/>
      <c r="GP181" s="135"/>
      <c r="GQ181" s="136"/>
      <c r="GR181" s="136"/>
      <c r="GS181" s="136"/>
      <c r="GT181" s="136"/>
      <c r="GU181" s="136"/>
      <c r="GV181" s="136"/>
      <c r="GW181" s="136"/>
      <c r="GX181" s="136"/>
      <c r="GY181" s="136"/>
      <c r="GZ181" s="136"/>
      <c r="HA181" s="136"/>
      <c r="HB181" s="136"/>
      <c r="HC181" s="137"/>
      <c r="HD181" s="136"/>
    </row>
    <row r="182" spans="183:212" x14ac:dyDescent="0.25">
      <c r="GA182" s="130"/>
      <c r="GB182" s="130"/>
      <c r="GC182" s="130"/>
      <c r="GD182" s="130"/>
      <c r="GE182" s="130"/>
      <c r="GF182" s="131"/>
      <c r="GG182" s="132"/>
      <c r="GH182" s="133"/>
      <c r="GI182" s="133"/>
      <c r="GJ182" s="133"/>
      <c r="GK182" s="134"/>
      <c r="GL182" s="132"/>
      <c r="GM182" s="135"/>
      <c r="GN182" s="135"/>
      <c r="GO182" s="135"/>
      <c r="GP182" s="135"/>
      <c r="GQ182" s="136"/>
      <c r="GR182" s="136"/>
      <c r="GS182" s="136"/>
      <c r="GT182" s="136"/>
      <c r="GU182" s="136"/>
      <c r="GV182" s="136"/>
      <c r="GW182" s="136"/>
      <c r="GX182" s="136"/>
      <c r="GY182" s="136"/>
      <c r="GZ182" s="136"/>
      <c r="HA182" s="136"/>
      <c r="HB182" s="136"/>
      <c r="HC182" s="137"/>
      <c r="HD182" s="136"/>
    </row>
    <row r="183" spans="183:212" x14ac:dyDescent="0.25">
      <c r="GA183" s="130"/>
      <c r="GB183" s="130"/>
      <c r="GC183" s="130"/>
      <c r="GD183" s="130"/>
      <c r="GE183" s="130"/>
      <c r="GF183" s="131"/>
      <c r="GG183" s="132"/>
      <c r="GH183" s="133"/>
      <c r="GI183" s="133"/>
      <c r="GJ183" s="133"/>
      <c r="GK183" s="134"/>
      <c r="GL183" s="132"/>
      <c r="GM183" s="135"/>
      <c r="GN183" s="135"/>
      <c r="GO183" s="135"/>
      <c r="GP183" s="135"/>
      <c r="GQ183" s="136"/>
      <c r="GR183" s="136"/>
      <c r="GS183" s="136"/>
      <c r="GT183" s="136"/>
      <c r="GU183" s="136"/>
      <c r="GV183" s="136"/>
      <c r="GW183" s="136"/>
      <c r="GX183" s="136"/>
      <c r="GY183" s="136"/>
      <c r="GZ183" s="136"/>
      <c r="HA183" s="136"/>
      <c r="HB183" s="136"/>
      <c r="HC183" s="137"/>
      <c r="HD183" s="136"/>
    </row>
    <row r="184" spans="183:212" x14ac:dyDescent="0.25">
      <c r="GA184" s="130"/>
      <c r="GB184" s="130"/>
      <c r="GC184" s="130"/>
      <c r="GD184" s="130"/>
      <c r="GE184" s="130"/>
      <c r="GF184" s="131"/>
      <c r="GG184" s="132"/>
      <c r="GH184" s="133"/>
      <c r="GI184" s="133"/>
      <c r="GJ184" s="133"/>
      <c r="GK184" s="134"/>
      <c r="GL184" s="132"/>
      <c r="GM184" s="135"/>
      <c r="GN184" s="135"/>
      <c r="GO184" s="135"/>
      <c r="GP184" s="135"/>
      <c r="GQ184" s="136"/>
      <c r="GR184" s="136"/>
      <c r="GS184" s="136"/>
      <c r="GT184" s="136"/>
      <c r="GU184" s="136"/>
      <c r="GV184" s="136"/>
      <c r="GW184" s="136"/>
      <c r="GX184" s="136"/>
      <c r="GY184" s="136"/>
      <c r="GZ184" s="136"/>
      <c r="HA184" s="136"/>
      <c r="HB184" s="136"/>
      <c r="HC184" s="137"/>
      <c r="HD184" s="136"/>
    </row>
    <row r="185" spans="183:212" x14ac:dyDescent="0.25">
      <c r="GA185" s="130"/>
      <c r="GB185" s="130"/>
      <c r="GC185" s="130"/>
      <c r="GD185" s="130"/>
      <c r="GE185" s="130"/>
      <c r="GF185" s="131"/>
      <c r="GG185" s="132"/>
      <c r="GH185" s="133"/>
      <c r="GI185" s="133"/>
      <c r="GJ185" s="133"/>
      <c r="GK185" s="134"/>
      <c r="GL185" s="132"/>
      <c r="GM185" s="135"/>
      <c r="GN185" s="135"/>
      <c r="GO185" s="135"/>
      <c r="GP185" s="135"/>
      <c r="GQ185" s="136"/>
      <c r="GR185" s="136"/>
      <c r="GS185" s="136"/>
      <c r="GT185" s="136"/>
      <c r="GU185" s="136"/>
      <c r="GV185" s="136"/>
      <c r="GW185" s="136"/>
      <c r="GX185" s="136"/>
      <c r="GY185" s="136"/>
      <c r="GZ185" s="136"/>
      <c r="HA185" s="136"/>
      <c r="HB185" s="136"/>
      <c r="HC185" s="137"/>
      <c r="HD185" s="136"/>
    </row>
    <row r="186" spans="183:212" x14ac:dyDescent="0.25">
      <c r="GA186" s="130"/>
      <c r="GB186" s="130"/>
      <c r="GC186" s="130"/>
      <c r="GD186" s="130"/>
      <c r="GE186" s="130"/>
      <c r="GF186" s="131"/>
      <c r="GG186" s="132"/>
      <c r="GH186" s="133"/>
      <c r="GI186" s="133"/>
      <c r="GJ186" s="133"/>
      <c r="GK186" s="134"/>
      <c r="GL186" s="132"/>
      <c r="GM186" s="135"/>
      <c r="GN186" s="135"/>
      <c r="GO186" s="135"/>
      <c r="GP186" s="135"/>
      <c r="GQ186" s="136"/>
      <c r="GR186" s="136"/>
      <c r="GS186" s="136"/>
      <c r="GT186" s="136"/>
      <c r="GU186" s="136"/>
      <c r="GV186" s="136"/>
      <c r="GW186" s="136"/>
      <c r="GX186" s="136"/>
      <c r="GY186" s="136"/>
      <c r="GZ186" s="136"/>
      <c r="HA186" s="136"/>
      <c r="HB186" s="136"/>
      <c r="HC186" s="137"/>
      <c r="HD186" s="136"/>
    </row>
    <row r="187" spans="183:212" x14ac:dyDescent="0.25">
      <c r="GA187" s="130"/>
      <c r="GB187" s="130"/>
      <c r="GC187" s="130"/>
      <c r="GD187" s="130"/>
      <c r="GE187" s="130"/>
      <c r="GF187" s="131"/>
      <c r="GG187" s="132"/>
      <c r="GH187" s="133"/>
      <c r="GI187" s="133"/>
      <c r="GJ187" s="133"/>
      <c r="GK187" s="134"/>
      <c r="GL187" s="132"/>
      <c r="GM187" s="135"/>
      <c r="GN187" s="135"/>
      <c r="GO187" s="135"/>
      <c r="GP187" s="135"/>
      <c r="GQ187" s="136"/>
      <c r="GR187" s="136"/>
      <c r="GS187" s="136"/>
      <c r="GT187" s="136"/>
      <c r="GU187" s="136"/>
      <c r="GV187" s="136"/>
      <c r="GW187" s="136"/>
      <c r="GX187" s="136"/>
      <c r="GY187" s="136"/>
      <c r="GZ187" s="136"/>
      <c r="HA187" s="136"/>
      <c r="HB187" s="136"/>
      <c r="HC187" s="137"/>
      <c r="HD187" s="136"/>
    </row>
    <row r="188" spans="183:212" x14ac:dyDescent="0.25">
      <c r="GA188" s="130"/>
      <c r="GB188" s="130"/>
      <c r="GC188" s="130"/>
      <c r="GD188" s="130"/>
      <c r="GE188" s="130"/>
      <c r="GF188" s="131"/>
      <c r="GG188" s="132"/>
      <c r="GH188" s="133"/>
      <c r="GI188" s="133"/>
      <c r="GJ188" s="133"/>
      <c r="GK188" s="134"/>
      <c r="GL188" s="132"/>
      <c r="GM188" s="135"/>
      <c r="GN188" s="135"/>
      <c r="GO188" s="135"/>
      <c r="GP188" s="135"/>
      <c r="GQ188" s="136"/>
      <c r="GR188" s="136"/>
      <c r="GS188" s="136"/>
      <c r="GT188" s="136"/>
      <c r="GU188" s="136"/>
      <c r="GV188" s="136"/>
      <c r="GW188" s="136"/>
      <c r="GX188" s="136"/>
      <c r="GY188" s="136"/>
      <c r="GZ188" s="136"/>
      <c r="HA188" s="136"/>
      <c r="HB188" s="136"/>
      <c r="HC188" s="137"/>
      <c r="HD188" s="136"/>
    </row>
    <row r="189" spans="183:212" x14ac:dyDescent="0.25">
      <c r="GA189" s="130"/>
      <c r="GB189" s="130"/>
      <c r="GC189" s="130"/>
      <c r="GD189" s="130"/>
      <c r="GE189" s="130"/>
      <c r="GF189" s="131"/>
      <c r="GG189" s="132"/>
      <c r="GH189" s="133"/>
      <c r="GI189" s="133"/>
      <c r="GJ189" s="133"/>
      <c r="GK189" s="134"/>
      <c r="GL189" s="132"/>
      <c r="GM189" s="135"/>
      <c r="GN189" s="135"/>
      <c r="GO189" s="135"/>
      <c r="GP189" s="135"/>
      <c r="GQ189" s="136"/>
      <c r="GR189" s="136"/>
      <c r="GS189" s="136"/>
      <c r="GT189" s="136"/>
      <c r="GU189" s="136"/>
      <c r="GV189" s="136"/>
      <c r="GW189" s="136"/>
      <c r="GX189" s="136"/>
      <c r="GY189" s="136"/>
      <c r="GZ189" s="136"/>
      <c r="HA189" s="136"/>
      <c r="HB189" s="136"/>
      <c r="HC189" s="137"/>
      <c r="HD189" s="136"/>
    </row>
    <row r="190" spans="183:212" x14ac:dyDescent="0.25">
      <c r="GA190" s="130"/>
      <c r="GB190" s="130"/>
      <c r="GC190" s="130"/>
      <c r="GD190" s="130"/>
      <c r="GE190" s="130"/>
      <c r="GF190" s="131"/>
      <c r="GG190" s="132"/>
      <c r="GH190" s="133"/>
      <c r="GI190" s="133"/>
      <c r="GJ190" s="133"/>
      <c r="GK190" s="134"/>
      <c r="GL190" s="132"/>
      <c r="GM190" s="135"/>
      <c r="GN190" s="135"/>
      <c r="GO190" s="135"/>
      <c r="GP190" s="135"/>
      <c r="GQ190" s="136"/>
      <c r="GR190" s="136"/>
      <c r="GS190" s="136"/>
      <c r="GT190" s="136"/>
      <c r="GU190" s="136"/>
      <c r="GV190" s="136"/>
      <c r="GW190" s="136"/>
      <c r="GX190" s="136"/>
      <c r="GY190" s="136"/>
      <c r="GZ190" s="136"/>
      <c r="HA190" s="136"/>
      <c r="HB190" s="136"/>
      <c r="HC190" s="137"/>
      <c r="HD190" s="136"/>
    </row>
    <row r="191" spans="183:212" x14ac:dyDescent="0.25">
      <c r="GA191" s="130"/>
      <c r="GB191" s="130"/>
      <c r="GC191" s="130"/>
      <c r="GD191" s="130"/>
      <c r="GE191" s="130"/>
      <c r="GF191" s="131"/>
      <c r="GG191" s="132"/>
      <c r="GH191" s="133"/>
      <c r="GI191" s="133"/>
      <c r="GJ191" s="133"/>
      <c r="GK191" s="134"/>
      <c r="GL191" s="132"/>
      <c r="GM191" s="135"/>
      <c r="GN191" s="135"/>
      <c r="GO191" s="135"/>
      <c r="GP191" s="135"/>
      <c r="GQ191" s="136"/>
      <c r="GR191" s="136"/>
      <c r="GS191" s="136"/>
      <c r="GT191" s="136"/>
      <c r="GU191" s="136"/>
      <c r="GV191" s="136"/>
      <c r="GW191" s="136"/>
      <c r="GX191" s="136"/>
      <c r="GY191" s="136"/>
      <c r="GZ191" s="136"/>
      <c r="HA191" s="136"/>
      <c r="HB191" s="136"/>
      <c r="HC191" s="137"/>
      <c r="HD191" s="136"/>
    </row>
    <row r="192" spans="183:212" x14ac:dyDescent="0.25">
      <c r="GA192" s="130"/>
      <c r="GB192" s="130"/>
      <c r="GC192" s="130"/>
      <c r="GD192" s="130"/>
      <c r="GE192" s="130"/>
      <c r="GF192" s="131"/>
      <c r="GG192" s="132"/>
      <c r="GH192" s="133"/>
      <c r="GI192" s="133"/>
      <c r="GJ192" s="133"/>
      <c r="GK192" s="134"/>
      <c r="GL192" s="132"/>
      <c r="GM192" s="135"/>
      <c r="GN192" s="135"/>
      <c r="GO192" s="135"/>
      <c r="GP192" s="135"/>
      <c r="GQ192" s="136"/>
      <c r="GR192" s="136"/>
      <c r="GS192" s="136"/>
      <c r="GT192" s="136"/>
      <c r="GU192" s="136"/>
      <c r="GV192" s="136"/>
      <c r="GW192" s="136"/>
      <c r="GX192" s="136"/>
      <c r="GY192" s="136"/>
      <c r="GZ192" s="136"/>
      <c r="HA192" s="136"/>
      <c r="HB192" s="136"/>
      <c r="HC192" s="137"/>
      <c r="HD192" s="136"/>
    </row>
    <row r="193" spans="183:212" x14ac:dyDescent="0.25">
      <c r="GA193" s="130"/>
      <c r="GB193" s="130"/>
      <c r="GC193" s="130"/>
      <c r="GD193" s="130"/>
      <c r="GE193" s="130"/>
      <c r="GF193" s="131"/>
      <c r="GG193" s="132"/>
      <c r="GH193" s="133"/>
      <c r="GI193" s="133"/>
      <c r="GJ193" s="133"/>
      <c r="GK193" s="134"/>
      <c r="GL193" s="132"/>
      <c r="GM193" s="135"/>
      <c r="GN193" s="135"/>
      <c r="GO193" s="135"/>
      <c r="GP193" s="135"/>
      <c r="GQ193" s="136"/>
      <c r="GR193" s="136"/>
      <c r="GS193" s="136"/>
      <c r="GT193" s="136"/>
      <c r="GU193" s="136"/>
      <c r="GV193" s="136"/>
      <c r="GW193" s="136"/>
      <c r="GX193" s="136"/>
      <c r="GY193" s="136"/>
      <c r="GZ193" s="136"/>
      <c r="HA193" s="136"/>
      <c r="HB193" s="136"/>
      <c r="HC193" s="137"/>
      <c r="HD193" s="136"/>
    </row>
    <row r="194" spans="183:212" x14ac:dyDescent="0.25">
      <c r="GA194" s="130"/>
      <c r="GB194" s="130"/>
      <c r="GC194" s="130"/>
      <c r="GD194" s="130"/>
      <c r="GE194" s="130"/>
      <c r="GF194" s="131"/>
      <c r="GG194" s="132"/>
      <c r="GH194" s="133"/>
      <c r="GI194" s="133"/>
      <c r="GJ194" s="133"/>
      <c r="GK194" s="134"/>
      <c r="GL194" s="132"/>
      <c r="GM194" s="135"/>
      <c r="GN194" s="135"/>
      <c r="GO194" s="135"/>
      <c r="GP194" s="135"/>
      <c r="GQ194" s="136"/>
      <c r="GR194" s="136"/>
      <c r="GS194" s="136"/>
      <c r="GT194" s="136"/>
      <c r="GU194" s="136"/>
      <c r="GV194" s="136"/>
      <c r="GW194" s="136"/>
      <c r="GX194" s="136"/>
      <c r="GY194" s="136"/>
      <c r="GZ194" s="136"/>
      <c r="HA194" s="136"/>
      <c r="HB194" s="136"/>
      <c r="HC194" s="137"/>
      <c r="HD194" s="136"/>
    </row>
    <row r="195" spans="183:212" x14ac:dyDescent="0.25">
      <c r="GA195" s="130"/>
      <c r="GB195" s="130"/>
      <c r="GC195" s="130"/>
      <c r="GD195" s="130"/>
      <c r="GE195" s="130"/>
      <c r="GF195" s="131"/>
      <c r="GG195" s="132"/>
      <c r="GH195" s="133"/>
      <c r="GI195" s="133"/>
      <c r="GJ195" s="133"/>
      <c r="GK195" s="134"/>
      <c r="GL195" s="132"/>
      <c r="GM195" s="135"/>
      <c r="GN195" s="135"/>
      <c r="GO195" s="135"/>
      <c r="GP195" s="135"/>
      <c r="GQ195" s="136"/>
      <c r="GR195" s="136"/>
      <c r="GS195" s="136"/>
      <c r="GT195" s="136"/>
      <c r="GU195" s="136"/>
      <c r="GV195" s="136"/>
      <c r="GW195" s="136"/>
      <c r="GX195" s="136"/>
      <c r="GY195" s="136"/>
      <c r="GZ195" s="136"/>
      <c r="HA195" s="136"/>
      <c r="HB195" s="136"/>
      <c r="HC195" s="137"/>
      <c r="HD195" s="136"/>
    </row>
    <row r="196" spans="183:212" x14ac:dyDescent="0.25">
      <c r="GA196" s="130"/>
      <c r="GB196" s="130"/>
      <c r="GC196" s="130"/>
      <c r="GD196" s="130"/>
      <c r="GE196" s="130"/>
      <c r="GF196" s="131"/>
      <c r="GG196" s="132"/>
      <c r="GH196" s="133"/>
      <c r="GI196" s="133"/>
      <c r="GJ196" s="133"/>
      <c r="GK196" s="134"/>
      <c r="GL196" s="132"/>
      <c r="GM196" s="135"/>
      <c r="GN196" s="135"/>
      <c r="GO196" s="135"/>
      <c r="GP196" s="135"/>
      <c r="GQ196" s="136"/>
      <c r="GR196" s="136"/>
      <c r="GS196" s="136"/>
      <c r="GT196" s="136"/>
      <c r="GU196" s="136"/>
      <c r="GV196" s="136"/>
      <c r="GW196" s="136"/>
      <c r="GX196" s="136"/>
      <c r="GY196" s="136"/>
      <c r="GZ196" s="136"/>
      <c r="HA196" s="136"/>
      <c r="HB196" s="136"/>
      <c r="HC196" s="137"/>
      <c r="HD196" s="136"/>
    </row>
    <row r="197" spans="183:212" x14ac:dyDescent="0.25">
      <c r="GA197" s="130"/>
      <c r="GB197" s="130"/>
      <c r="GC197" s="130"/>
      <c r="GD197" s="130"/>
      <c r="GE197" s="130"/>
      <c r="GF197" s="131"/>
      <c r="GG197" s="132"/>
      <c r="GH197" s="133"/>
      <c r="GI197" s="133"/>
      <c r="GJ197" s="133"/>
      <c r="GK197" s="134"/>
      <c r="GL197" s="132"/>
      <c r="GM197" s="135"/>
      <c r="GN197" s="135"/>
      <c r="GO197" s="135"/>
      <c r="GP197" s="135"/>
      <c r="GQ197" s="136"/>
      <c r="GR197" s="136"/>
      <c r="GS197" s="136"/>
      <c r="GT197" s="136"/>
      <c r="GU197" s="136"/>
      <c r="GV197" s="136"/>
      <c r="GW197" s="136"/>
      <c r="GX197" s="136"/>
      <c r="GY197" s="136"/>
      <c r="GZ197" s="136"/>
      <c r="HA197" s="136"/>
      <c r="HB197" s="136"/>
      <c r="HC197" s="137"/>
      <c r="HD197" s="136"/>
    </row>
    <row r="198" spans="183:212" x14ac:dyDescent="0.25">
      <c r="GA198" s="130"/>
      <c r="GB198" s="130"/>
      <c r="GC198" s="130"/>
      <c r="GD198" s="130"/>
      <c r="GE198" s="130"/>
      <c r="GF198" s="131"/>
      <c r="GG198" s="132"/>
      <c r="GH198" s="133"/>
      <c r="GI198" s="133"/>
      <c r="GJ198" s="133"/>
      <c r="GK198" s="134"/>
      <c r="GL198" s="132"/>
      <c r="GM198" s="135"/>
      <c r="GN198" s="135"/>
      <c r="GO198" s="135"/>
      <c r="GP198" s="135"/>
      <c r="GQ198" s="136"/>
      <c r="GR198" s="136"/>
      <c r="GS198" s="136"/>
      <c r="GT198" s="136"/>
      <c r="GU198" s="136"/>
      <c r="GV198" s="136"/>
      <c r="GW198" s="136"/>
      <c r="GX198" s="136"/>
      <c r="GY198" s="136"/>
      <c r="GZ198" s="136"/>
      <c r="HA198" s="136"/>
      <c r="HB198" s="136"/>
      <c r="HC198" s="137"/>
      <c r="HD198" s="136"/>
    </row>
    <row r="199" spans="183:212" x14ac:dyDescent="0.25">
      <c r="GA199" s="130"/>
      <c r="GB199" s="130"/>
      <c r="GC199" s="130"/>
      <c r="GD199" s="130"/>
      <c r="GE199" s="130"/>
      <c r="GF199" s="131"/>
      <c r="GG199" s="132"/>
      <c r="GH199" s="133"/>
      <c r="GI199" s="133"/>
      <c r="GJ199" s="133"/>
      <c r="GK199" s="134"/>
      <c r="GL199" s="132"/>
      <c r="GM199" s="135"/>
      <c r="GN199" s="135"/>
      <c r="GO199" s="135"/>
      <c r="GP199" s="135"/>
      <c r="GQ199" s="136"/>
      <c r="GR199" s="136"/>
      <c r="GS199" s="136"/>
      <c r="GT199" s="136"/>
      <c r="GU199" s="136"/>
      <c r="GV199" s="136"/>
      <c r="GW199" s="136"/>
      <c r="GX199" s="136"/>
      <c r="GY199" s="136"/>
      <c r="GZ199" s="136"/>
      <c r="HA199" s="136"/>
      <c r="HB199" s="136"/>
      <c r="HC199" s="137"/>
      <c r="HD199" s="136"/>
    </row>
    <row r="200" spans="183:212" x14ac:dyDescent="0.25">
      <c r="GA200" s="130"/>
      <c r="GB200" s="130"/>
      <c r="GC200" s="130"/>
      <c r="GD200" s="130"/>
      <c r="GE200" s="130"/>
      <c r="GF200" s="131"/>
      <c r="GG200" s="132"/>
      <c r="GH200" s="133"/>
      <c r="GI200" s="133"/>
      <c r="GJ200" s="133"/>
      <c r="GK200" s="134"/>
      <c r="GL200" s="132"/>
      <c r="GM200" s="135"/>
      <c r="GN200" s="135"/>
      <c r="GO200" s="135"/>
      <c r="GP200" s="135"/>
      <c r="GQ200" s="136"/>
      <c r="GR200" s="136"/>
      <c r="GS200" s="136"/>
      <c r="GT200" s="136"/>
      <c r="GU200" s="136"/>
      <c r="GV200" s="136"/>
      <c r="GW200" s="136"/>
      <c r="GX200" s="136"/>
      <c r="GY200" s="136"/>
      <c r="GZ200" s="136"/>
      <c r="HA200" s="136"/>
      <c r="HB200" s="136"/>
      <c r="HC200" s="137"/>
      <c r="HD200" s="136"/>
    </row>
    <row r="201" spans="183:212" x14ac:dyDescent="0.25">
      <c r="GA201" s="130"/>
      <c r="GB201" s="130"/>
      <c r="GC201" s="130"/>
      <c r="GD201" s="130"/>
      <c r="GE201" s="130"/>
      <c r="GF201" s="131"/>
      <c r="GG201" s="132"/>
      <c r="GH201" s="133"/>
      <c r="GI201" s="133"/>
      <c r="GJ201" s="133"/>
      <c r="GK201" s="134"/>
      <c r="GL201" s="132"/>
      <c r="GM201" s="135"/>
      <c r="GN201" s="135"/>
      <c r="GO201" s="135"/>
      <c r="GP201" s="135"/>
      <c r="GQ201" s="136"/>
      <c r="GR201" s="136"/>
      <c r="GS201" s="136"/>
      <c r="GT201" s="136"/>
      <c r="GU201" s="136"/>
      <c r="GV201" s="136"/>
      <c r="GW201" s="136"/>
      <c r="GX201" s="136"/>
      <c r="GY201" s="136"/>
      <c r="GZ201" s="136"/>
      <c r="HA201" s="136"/>
      <c r="HB201" s="136"/>
      <c r="HC201" s="137"/>
      <c r="HD201" s="136"/>
    </row>
    <row r="202" spans="183:212" x14ac:dyDescent="0.25">
      <c r="GA202" s="130"/>
      <c r="GB202" s="130"/>
      <c r="GC202" s="130"/>
      <c r="GD202" s="130"/>
      <c r="GE202" s="130"/>
      <c r="GF202" s="131"/>
      <c r="GG202" s="132"/>
      <c r="GH202" s="133"/>
      <c r="GI202" s="133"/>
      <c r="GJ202" s="133"/>
      <c r="GK202" s="134"/>
      <c r="GL202" s="132"/>
      <c r="GM202" s="135"/>
      <c r="GN202" s="135"/>
      <c r="GO202" s="135"/>
      <c r="GP202" s="135"/>
      <c r="GQ202" s="136"/>
      <c r="GR202" s="136"/>
      <c r="GS202" s="136"/>
      <c r="GT202" s="136"/>
      <c r="GU202" s="136"/>
      <c r="GV202" s="136"/>
      <c r="GW202" s="136"/>
      <c r="GX202" s="136"/>
      <c r="GY202" s="136"/>
      <c r="GZ202" s="136"/>
      <c r="HA202" s="136"/>
      <c r="HB202" s="136"/>
      <c r="HC202" s="137"/>
      <c r="HD202" s="136"/>
    </row>
    <row r="203" spans="183:212" x14ac:dyDescent="0.25">
      <c r="GA203" s="130"/>
      <c r="GB203" s="130"/>
      <c r="GC203" s="130"/>
      <c r="GD203" s="130"/>
      <c r="GE203" s="130"/>
      <c r="GF203" s="131"/>
      <c r="GG203" s="132"/>
      <c r="GH203" s="133"/>
      <c r="GI203" s="133"/>
      <c r="GJ203" s="133"/>
      <c r="GK203" s="134"/>
      <c r="GL203" s="132"/>
      <c r="GM203" s="135"/>
      <c r="GN203" s="135"/>
      <c r="GO203" s="135"/>
      <c r="GP203" s="135"/>
      <c r="GQ203" s="136"/>
      <c r="GR203" s="136"/>
      <c r="GS203" s="136"/>
      <c r="GT203" s="136"/>
      <c r="GU203" s="136"/>
      <c r="GV203" s="136"/>
      <c r="GW203" s="136"/>
      <c r="GX203" s="136"/>
      <c r="GY203" s="136"/>
      <c r="GZ203" s="136"/>
      <c r="HA203" s="136"/>
      <c r="HB203" s="136"/>
      <c r="HC203" s="137"/>
      <c r="HD203" s="136"/>
    </row>
    <row r="204" spans="183:212" x14ac:dyDescent="0.25">
      <c r="GA204" s="130"/>
      <c r="GB204" s="130"/>
      <c r="GC204" s="130"/>
      <c r="GD204" s="130"/>
      <c r="GE204" s="130"/>
      <c r="GF204" s="131"/>
      <c r="GG204" s="132"/>
      <c r="GH204" s="133"/>
      <c r="GI204" s="133"/>
      <c r="GJ204" s="133"/>
      <c r="GK204" s="134"/>
      <c r="GL204" s="132"/>
      <c r="GM204" s="135"/>
      <c r="GN204" s="135"/>
      <c r="GO204" s="135"/>
      <c r="GP204" s="135"/>
      <c r="GQ204" s="136"/>
      <c r="GR204" s="136"/>
      <c r="GS204" s="136"/>
      <c r="GT204" s="136"/>
      <c r="GU204" s="136"/>
      <c r="GV204" s="136"/>
      <c r="GW204" s="136"/>
      <c r="GX204" s="136"/>
      <c r="GY204" s="136"/>
      <c r="GZ204" s="136"/>
      <c r="HA204" s="136"/>
      <c r="HB204" s="136"/>
      <c r="HC204" s="137"/>
      <c r="HD204" s="136"/>
    </row>
    <row r="205" spans="183:212" x14ac:dyDescent="0.25">
      <c r="GA205" s="130"/>
      <c r="GB205" s="130"/>
      <c r="GC205" s="130"/>
      <c r="GD205" s="130"/>
      <c r="GE205" s="130"/>
      <c r="GF205" s="131"/>
      <c r="GG205" s="132"/>
      <c r="GH205" s="133"/>
      <c r="GI205" s="133"/>
      <c r="GJ205" s="133"/>
      <c r="GK205" s="134"/>
      <c r="GL205" s="132"/>
      <c r="GM205" s="135"/>
      <c r="GN205" s="135"/>
      <c r="GO205" s="135"/>
      <c r="GP205" s="135"/>
      <c r="GQ205" s="136"/>
      <c r="GR205" s="136"/>
      <c r="GS205" s="136"/>
      <c r="GT205" s="136"/>
      <c r="GU205" s="136"/>
      <c r="GV205" s="136"/>
      <c r="GW205" s="136"/>
      <c r="GX205" s="136"/>
      <c r="GY205" s="136"/>
      <c r="GZ205" s="136"/>
      <c r="HA205" s="136"/>
      <c r="HB205" s="136"/>
      <c r="HC205" s="137"/>
      <c r="HD205" s="136"/>
    </row>
    <row r="206" spans="183:212" x14ac:dyDescent="0.25">
      <c r="GA206" s="130"/>
      <c r="GB206" s="130"/>
      <c r="GC206" s="130"/>
      <c r="GD206" s="130"/>
      <c r="GE206" s="130"/>
      <c r="GF206" s="131"/>
      <c r="GG206" s="132"/>
      <c r="GH206" s="133"/>
      <c r="GI206" s="133"/>
      <c r="GJ206" s="133"/>
      <c r="GK206" s="134"/>
      <c r="GL206" s="132"/>
      <c r="GM206" s="135"/>
      <c r="GN206" s="135"/>
      <c r="GO206" s="135"/>
      <c r="GP206" s="135"/>
      <c r="GQ206" s="136"/>
      <c r="GR206" s="136"/>
      <c r="GS206" s="136"/>
      <c r="GT206" s="136"/>
      <c r="GU206" s="136"/>
      <c r="GV206" s="136"/>
      <c r="GW206" s="136"/>
      <c r="GX206" s="136"/>
      <c r="GY206" s="136"/>
      <c r="GZ206" s="136"/>
      <c r="HA206" s="136"/>
      <c r="HB206" s="136"/>
      <c r="HC206" s="137"/>
      <c r="HD206" s="136"/>
    </row>
    <row r="207" spans="183:212" x14ac:dyDescent="0.25">
      <c r="GA207" s="130"/>
      <c r="GB207" s="130"/>
      <c r="GC207" s="130"/>
      <c r="GD207" s="130"/>
      <c r="GE207" s="130"/>
      <c r="GF207" s="131"/>
      <c r="GG207" s="132"/>
      <c r="GH207" s="133"/>
      <c r="GI207" s="133"/>
      <c r="GJ207" s="133"/>
      <c r="GK207" s="134"/>
      <c r="GL207" s="132"/>
      <c r="GM207" s="135"/>
      <c r="GN207" s="135"/>
      <c r="GO207" s="135"/>
      <c r="GP207" s="135"/>
      <c r="GQ207" s="136"/>
      <c r="GR207" s="136"/>
      <c r="GS207" s="136"/>
      <c r="GT207" s="136"/>
      <c r="GU207" s="136"/>
      <c r="GV207" s="136"/>
      <c r="GW207" s="136"/>
      <c r="GX207" s="136"/>
      <c r="GY207" s="136"/>
      <c r="GZ207" s="136"/>
      <c r="HA207" s="136"/>
      <c r="HB207" s="136"/>
      <c r="HC207" s="137"/>
      <c r="HD207" s="136"/>
    </row>
    <row r="208" spans="183:212" x14ac:dyDescent="0.25">
      <c r="GA208" s="130"/>
      <c r="GB208" s="130"/>
      <c r="GC208" s="130"/>
      <c r="GD208" s="130"/>
      <c r="GE208" s="130"/>
      <c r="GF208" s="131"/>
      <c r="GG208" s="132"/>
      <c r="GH208" s="133"/>
      <c r="GI208" s="133"/>
      <c r="GJ208" s="133"/>
      <c r="GK208" s="134"/>
      <c r="GL208" s="132"/>
      <c r="GM208" s="135"/>
      <c r="GN208" s="135"/>
      <c r="GO208" s="135"/>
      <c r="GP208" s="135"/>
      <c r="GQ208" s="136"/>
      <c r="GR208" s="136"/>
      <c r="GS208" s="136"/>
      <c r="GT208" s="136"/>
      <c r="GU208" s="136"/>
      <c r="GV208" s="136"/>
      <c r="GW208" s="136"/>
      <c r="GX208" s="136"/>
      <c r="GY208" s="136"/>
      <c r="GZ208" s="136"/>
      <c r="HA208" s="136"/>
      <c r="HB208" s="136"/>
      <c r="HC208" s="137"/>
      <c r="HD208" s="136"/>
    </row>
    <row r="209" spans="183:212" x14ac:dyDescent="0.25">
      <c r="GA209" s="130"/>
      <c r="GB209" s="130"/>
      <c r="GC209" s="130"/>
      <c r="GD209" s="130"/>
      <c r="GE209" s="130"/>
      <c r="GF209" s="131"/>
      <c r="GG209" s="132"/>
      <c r="GH209" s="133"/>
      <c r="GI209" s="133"/>
      <c r="GJ209" s="133"/>
      <c r="GK209" s="134"/>
      <c r="GL209" s="132"/>
      <c r="GM209" s="135"/>
      <c r="GN209" s="135"/>
      <c r="GO209" s="135"/>
      <c r="GP209" s="135"/>
      <c r="GQ209" s="136"/>
      <c r="GR209" s="136"/>
      <c r="GS209" s="136"/>
      <c r="GT209" s="136"/>
      <c r="GU209" s="136"/>
      <c r="GV209" s="136"/>
      <c r="GW209" s="136"/>
      <c r="GX209" s="136"/>
      <c r="GY209" s="136"/>
      <c r="GZ209" s="136"/>
      <c r="HA209" s="136"/>
      <c r="HB209" s="136"/>
      <c r="HC209" s="137"/>
      <c r="HD209" s="136"/>
    </row>
    <row r="210" spans="183:212" x14ac:dyDescent="0.25">
      <c r="GA210" s="130"/>
      <c r="GB210" s="130"/>
      <c r="GC210" s="130"/>
      <c r="GD210" s="130"/>
      <c r="GE210" s="130"/>
      <c r="GF210" s="131"/>
      <c r="GG210" s="132"/>
      <c r="GH210" s="133"/>
      <c r="GI210" s="133"/>
      <c r="GJ210" s="133"/>
      <c r="GK210" s="134"/>
      <c r="GL210" s="132"/>
      <c r="GM210" s="135"/>
      <c r="GN210" s="135"/>
      <c r="GO210" s="135"/>
      <c r="GP210" s="135"/>
      <c r="GQ210" s="136"/>
      <c r="GR210" s="136"/>
      <c r="GS210" s="136"/>
      <c r="GT210" s="136"/>
      <c r="GU210" s="136"/>
      <c r="GV210" s="136"/>
      <c r="GW210" s="136"/>
      <c r="GX210" s="136"/>
      <c r="GY210" s="136"/>
      <c r="GZ210" s="136"/>
      <c r="HA210" s="136"/>
      <c r="HB210" s="136"/>
      <c r="HC210" s="137"/>
      <c r="HD210" s="136"/>
    </row>
    <row r="211" spans="183:212" x14ac:dyDescent="0.25">
      <c r="GA211" s="130"/>
      <c r="GB211" s="130"/>
      <c r="GC211" s="130"/>
      <c r="GD211" s="130"/>
      <c r="GE211" s="130"/>
      <c r="GF211" s="131"/>
      <c r="GG211" s="132"/>
      <c r="GH211" s="133"/>
      <c r="GI211" s="133"/>
      <c r="GJ211" s="133"/>
      <c r="GK211" s="134"/>
      <c r="GL211" s="132"/>
      <c r="GM211" s="135"/>
      <c r="GN211" s="135"/>
      <c r="GO211" s="135"/>
      <c r="GP211" s="135"/>
      <c r="GQ211" s="136"/>
      <c r="GR211" s="136"/>
      <c r="GS211" s="136"/>
      <c r="GT211" s="136"/>
      <c r="GU211" s="136"/>
      <c r="GV211" s="136"/>
      <c r="GW211" s="136"/>
      <c r="GX211" s="136"/>
      <c r="GY211" s="136"/>
      <c r="GZ211" s="136"/>
      <c r="HA211" s="136"/>
      <c r="HB211" s="136"/>
      <c r="HC211" s="137"/>
      <c r="HD211" s="136"/>
    </row>
    <row r="212" spans="183:212" x14ac:dyDescent="0.25">
      <c r="GA212" s="130"/>
      <c r="GB212" s="130"/>
      <c r="GC212" s="130"/>
      <c r="GD212" s="130"/>
      <c r="GE212" s="130"/>
      <c r="GF212" s="131"/>
      <c r="GG212" s="132"/>
      <c r="GH212" s="133"/>
      <c r="GI212" s="133"/>
      <c r="GJ212" s="133"/>
      <c r="GK212" s="134"/>
      <c r="GL212" s="132"/>
      <c r="GM212" s="135"/>
      <c r="GN212" s="135"/>
      <c r="GO212" s="135"/>
      <c r="GP212" s="135"/>
      <c r="GQ212" s="136"/>
      <c r="GR212" s="136"/>
      <c r="GS212" s="136"/>
      <c r="GT212" s="136"/>
      <c r="GU212" s="136"/>
      <c r="GV212" s="136"/>
      <c r="GW212" s="136"/>
      <c r="GX212" s="136"/>
      <c r="GY212" s="136"/>
      <c r="GZ212" s="136"/>
      <c r="HA212" s="136"/>
      <c r="HB212" s="136"/>
      <c r="HC212" s="137"/>
      <c r="HD212" s="136"/>
    </row>
    <row r="213" spans="183:212" x14ac:dyDescent="0.25">
      <c r="GA213" s="130"/>
      <c r="GB213" s="130"/>
      <c r="GC213" s="130"/>
      <c r="GD213" s="130"/>
      <c r="GE213" s="130"/>
      <c r="GF213" s="131"/>
      <c r="GG213" s="132"/>
      <c r="GH213" s="133"/>
      <c r="GI213" s="133"/>
      <c r="GJ213" s="133"/>
      <c r="GK213" s="134"/>
      <c r="GL213" s="132"/>
      <c r="GM213" s="135"/>
      <c r="GN213" s="135"/>
      <c r="GO213" s="135"/>
      <c r="GP213" s="135"/>
      <c r="GQ213" s="136"/>
      <c r="GR213" s="136"/>
      <c r="GS213" s="136"/>
      <c r="GT213" s="136"/>
      <c r="GU213" s="136"/>
      <c r="GV213" s="136"/>
      <c r="GW213" s="136"/>
      <c r="GX213" s="136"/>
      <c r="GY213" s="136"/>
      <c r="GZ213" s="136"/>
      <c r="HA213" s="136"/>
      <c r="HB213" s="136"/>
      <c r="HC213" s="137"/>
      <c r="HD213" s="136"/>
    </row>
    <row r="214" spans="183:212" x14ac:dyDescent="0.25">
      <c r="GA214" s="130"/>
      <c r="GB214" s="130"/>
      <c r="GC214" s="130"/>
      <c r="GD214" s="130"/>
      <c r="GE214" s="130"/>
      <c r="GF214" s="131"/>
      <c r="GG214" s="132"/>
      <c r="GH214" s="133"/>
      <c r="GI214" s="133"/>
      <c r="GJ214" s="133"/>
      <c r="GK214" s="134"/>
      <c r="GL214" s="132"/>
      <c r="GM214" s="135"/>
      <c r="GN214" s="135"/>
      <c r="GO214" s="135"/>
      <c r="GP214" s="135"/>
      <c r="GQ214" s="136"/>
      <c r="GR214" s="136"/>
      <c r="GS214" s="136"/>
      <c r="GT214" s="136"/>
      <c r="GU214" s="136"/>
      <c r="GV214" s="136"/>
      <c r="GW214" s="136"/>
      <c r="GX214" s="136"/>
      <c r="GY214" s="136"/>
      <c r="GZ214" s="136"/>
      <c r="HA214" s="136"/>
      <c r="HB214" s="136"/>
      <c r="HC214" s="137"/>
      <c r="HD214" s="136"/>
    </row>
    <row r="215" spans="183:212" x14ac:dyDescent="0.25">
      <c r="GA215" s="130"/>
      <c r="GB215" s="130"/>
      <c r="GC215" s="130"/>
      <c r="GD215" s="130"/>
      <c r="GE215" s="130"/>
      <c r="GF215" s="131"/>
      <c r="GG215" s="132"/>
      <c r="GH215" s="133"/>
      <c r="GI215" s="133"/>
      <c r="GJ215" s="133"/>
      <c r="GK215" s="134"/>
      <c r="GL215" s="132"/>
      <c r="GM215" s="135"/>
      <c r="GN215" s="135"/>
      <c r="GO215" s="135"/>
      <c r="GP215" s="135"/>
      <c r="GQ215" s="136"/>
      <c r="GR215" s="136"/>
      <c r="GS215" s="136"/>
      <c r="GT215" s="136"/>
      <c r="GU215" s="136"/>
      <c r="GV215" s="136"/>
      <c r="GW215" s="136"/>
      <c r="GX215" s="136"/>
      <c r="GY215" s="136"/>
      <c r="GZ215" s="136"/>
      <c r="HA215" s="136"/>
      <c r="HB215" s="136"/>
      <c r="HC215" s="137"/>
      <c r="HD215" s="136"/>
    </row>
    <row r="216" spans="183:212" x14ac:dyDescent="0.25">
      <c r="GA216" s="130"/>
      <c r="GB216" s="130"/>
      <c r="GC216" s="130"/>
      <c r="GD216" s="130"/>
      <c r="GE216" s="130"/>
      <c r="GF216" s="131"/>
      <c r="GG216" s="132"/>
      <c r="GH216" s="133"/>
      <c r="GI216" s="133"/>
      <c r="GJ216" s="133"/>
      <c r="GK216" s="134"/>
      <c r="GL216" s="132"/>
      <c r="GM216" s="135"/>
      <c r="GN216" s="135"/>
      <c r="GO216" s="135"/>
      <c r="GP216" s="135"/>
      <c r="GQ216" s="136"/>
      <c r="GR216" s="136"/>
      <c r="GS216" s="136"/>
      <c r="GT216" s="136"/>
      <c r="GU216" s="136"/>
      <c r="GV216" s="136"/>
      <c r="GW216" s="136"/>
      <c r="GX216" s="136"/>
      <c r="GY216" s="136"/>
      <c r="GZ216" s="136"/>
      <c r="HA216" s="136"/>
      <c r="HB216" s="136"/>
      <c r="HC216" s="137"/>
      <c r="HD216" s="136"/>
    </row>
    <row r="217" spans="183:212" x14ac:dyDescent="0.25">
      <c r="GA217" s="130"/>
      <c r="GB217" s="130"/>
      <c r="GC217" s="130"/>
      <c r="GD217" s="130"/>
      <c r="GE217" s="130"/>
      <c r="GF217" s="131"/>
      <c r="GG217" s="132"/>
      <c r="GH217" s="133"/>
      <c r="GI217" s="133"/>
      <c r="GJ217" s="133"/>
      <c r="GK217" s="134"/>
      <c r="GL217" s="132"/>
      <c r="GM217" s="135"/>
      <c r="GN217" s="135"/>
      <c r="GO217" s="135"/>
      <c r="GP217" s="135"/>
      <c r="GQ217" s="136"/>
      <c r="GR217" s="136"/>
      <c r="GS217" s="136"/>
      <c r="GT217" s="136"/>
      <c r="GU217" s="136"/>
      <c r="GV217" s="136"/>
      <c r="GW217" s="136"/>
      <c r="GX217" s="136"/>
      <c r="GY217" s="136"/>
      <c r="GZ217" s="136"/>
      <c r="HA217" s="136"/>
      <c r="HB217" s="136"/>
      <c r="HC217" s="137"/>
      <c r="HD217" s="136"/>
    </row>
    <row r="218" spans="183:212" x14ac:dyDescent="0.25">
      <c r="GA218" s="130"/>
      <c r="GB218" s="130"/>
      <c r="GC218" s="130"/>
      <c r="GD218" s="130"/>
      <c r="GE218" s="130"/>
      <c r="GF218" s="131"/>
      <c r="GG218" s="132"/>
      <c r="GH218" s="133"/>
      <c r="GI218" s="133"/>
      <c r="GJ218" s="133"/>
      <c r="GK218" s="134"/>
      <c r="GL218" s="132"/>
      <c r="GM218" s="135"/>
      <c r="GN218" s="135"/>
      <c r="GO218" s="135"/>
      <c r="GP218" s="135"/>
      <c r="GQ218" s="136"/>
      <c r="GR218" s="136"/>
      <c r="GS218" s="136"/>
      <c r="GT218" s="136"/>
      <c r="GU218" s="136"/>
      <c r="GV218" s="136"/>
      <c r="GW218" s="136"/>
      <c r="GX218" s="136"/>
      <c r="GY218" s="136"/>
      <c r="GZ218" s="136"/>
      <c r="HA218" s="136"/>
      <c r="HB218" s="136"/>
      <c r="HC218" s="137"/>
      <c r="HD218" s="136"/>
    </row>
    <row r="219" spans="183:212" x14ac:dyDescent="0.25">
      <c r="GA219" s="130"/>
      <c r="GB219" s="130"/>
      <c r="GC219" s="130"/>
      <c r="GD219" s="130"/>
      <c r="GE219" s="130"/>
      <c r="GF219" s="131"/>
      <c r="GG219" s="132"/>
      <c r="GH219" s="133"/>
      <c r="GI219" s="133"/>
      <c r="GJ219" s="133"/>
      <c r="GK219" s="134"/>
      <c r="GL219" s="132"/>
      <c r="GM219" s="135"/>
      <c r="GN219" s="135"/>
      <c r="GO219" s="135"/>
      <c r="GP219" s="135"/>
      <c r="GQ219" s="136"/>
      <c r="GR219" s="136"/>
      <c r="GS219" s="136"/>
      <c r="GT219" s="136"/>
      <c r="GU219" s="136"/>
      <c r="GV219" s="136"/>
      <c r="GW219" s="136"/>
      <c r="GX219" s="136"/>
      <c r="GY219" s="136"/>
      <c r="GZ219" s="136"/>
      <c r="HA219" s="136"/>
      <c r="HB219" s="136"/>
      <c r="HC219" s="137"/>
      <c r="HD219" s="136"/>
    </row>
    <row r="220" spans="183:212" x14ac:dyDescent="0.25">
      <c r="GA220" s="130"/>
      <c r="GB220" s="130"/>
      <c r="GC220" s="130"/>
      <c r="GD220" s="130"/>
      <c r="GE220" s="130"/>
      <c r="GF220" s="131"/>
      <c r="GG220" s="132"/>
      <c r="GH220" s="133"/>
      <c r="GI220" s="133"/>
      <c r="GJ220" s="133"/>
      <c r="GK220" s="134"/>
      <c r="GL220" s="132"/>
      <c r="GM220" s="135"/>
      <c r="GN220" s="135"/>
      <c r="GO220" s="135"/>
      <c r="GP220" s="135"/>
      <c r="GQ220" s="136"/>
      <c r="GR220" s="136"/>
      <c r="GS220" s="136"/>
      <c r="GT220" s="136"/>
      <c r="GU220" s="136"/>
      <c r="GV220" s="136"/>
      <c r="GW220" s="136"/>
      <c r="GX220" s="136"/>
      <c r="GY220" s="136"/>
      <c r="GZ220" s="136"/>
      <c r="HA220" s="136"/>
      <c r="HB220" s="136"/>
      <c r="HC220" s="137"/>
      <c r="HD220" s="136"/>
    </row>
    <row r="221" spans="183:212" x14ac:dyDescent="0.25">
      <c r="GA221" s="130"/>
      <c r="GB221" s="130"/>
      <c r="GC221" s="130"/>
      <c r="GD221" s="130"/>
      <c r="GE221" s="130"/>
      <c r="GF221" s="131"/>
      <c r="GG221" s="132"/>
      <c r="GH221" s="133"/>
      <c r="GI221" s="133"/>
      <c r="GJ221" s="133"/>
      <c r="GK221" s="134"/>
      <c r="GL221" s="132"/>
      <c r="GM221" s="135"/>
      <c r="GN221" s="135"/>
      <c r="GO221" s="135"/>
      <c r="GP221" s="135"/>
      <c r="GQ221" s="136"/>
      <c r="GR221" s="136"/>
      <c r="GS221" s="136"/>
      <c r="GT221" s="136"/>
      <c r="GU221" s="136"/>
      <c r="GV221" s="136"/>
      <c r="GW221" s="136"/>
      <c r="GX221" s="136"/>
      <c r="GY221" s="136"/>
      <c r="GZ221" s="136"/>
      <c r="HA221" s="136"/>
      <c r="HB221" s="136"/>
      <c r="HC221" s="137"/>
      <c r="HD221" s="136"/>
    </row>
    <row r="222" spans="183:212" x14ac:dyDescent="0.25">
      <c r="GA222" s="130"/>
      <c r="GB222" s="130"/>
      <c r="GC222" s="130"/>
      <c r="GD222" s="130"/>
      <c r="GE222" s="130"/>
      <c r="GF222" s="131"/>
      <c r="GG222" s="132"/>
      <c r="GH222" s="133"/>
      <c r="GI222" s="133"/>
      <c r="GJ222" s="133"/>
      <c r="GK222" s="134"/>
      <c r="GL222" s="132"/>
      <c r="GM222" s="135"/>
      <c r="GN222" s="135"/>
      <c r="GO222" s="135"/>
      <c r="GP222" s="135"/>
      <c r="GQ222" s="136"/>
      <c r="GR222" s="136"/>
      <c r="GS222" s="136"/>
      <c r="GT222" s="136"/>
      <c r="GU222" s="136"/>
      <c r="GV222" s="136"/>
      <c r="GW222" s="136"/>
      <c r="GX222" s="136"/>
      <c r="GY222" s="136"/>
      <c r="GZ222" s="136"/>
      <c r="HA222" s="136"/>
      <c r="HB222" s="136"/>
      <c r="HC222" s="137"/>
      <c r="HD222" s="136"/>
    </row>
    <row r="223" spans="183:212" x14ac:dyDescent="0.25">
      <c r="GA223" s="130"/>
      <c r="GB223" s="130"/>
      <c r="GC223" s="130"/>
      <c r="GD223" s="130"/>
      <c r="GE223" s="130"/>
      <c r="GF223" s="131"/>
      <c r="GG223" s="132"/>
      <c r="GH223" s="133"/>
      <c r="GI223" s="133"/>
      <c r="GJ223" s="133"/>
      <c r="GK223" s="134"/>
      <c r="GL223" s="132"/>
      <c r="GM223" s="135"/>
      <c r="GN223" s="135"/>
      <c r="GO223" s="135"/>
      <c r="GP223" s="135"/>
      <c r="GQ223" s="136"/>
      <c r="GR223" s="136"/>
      <c r="GS223" s="136"/>
      <c r="GT223" s="136"/>
      <c r="GU223" s="136"/>
      <c r="GV223" s="136"/>
      <c r="GW223" s="136"/>
      <c r="GX223" s="136"/>
      <c r="GY223" s="136"/>
      <c r="GZ223" s="136"/>
      <c r="HA223" s="136"/>
      <c r="HB223" s="136"/>
      <c r="HC223" s="137"/>
      <c r="HD223" s="136"/>
    </row>
    <row r="224" spans="183:212" x14ac:dyDescent="0.25">
      <c r="GA224" s="130"/>
      <c r="GB224" s="130"/>
      <c r="GC224" s="130"/>
      <c r="GD224" s="130"/>
      <c r="GE224" s="130"/>
      <c r="GF224" s="131"/>
      <c r="GG224" s="132"/>
      <c r="GH224" s="133"/>
      <c r="GI224" s="133"/>
      <c r="GJ224" s="133"/>
      <c r="GK224" s="134"/>
      <c r="GL224" s="132"/>
      <c r="GM224" s="135"/>
      <c r="GN224" s="135"/>
      <c r="GO224" s="135"/>
      <c r="GP224" s="135"/>
      <c r="GQ224" s="136"/>
      <c r="GR224" s="136"/>
      <c r="GS224" s="136"/>
      <c r="GT224" s="136"/>
      <c r="GU224" s="136"/>
      <c r="GV224" s="136"/>
      <c r="GW224" s="136"/>
      <c r="GX224" s="136"/>
      <c r="GY224" s="136"/>
      <c r="GZ224" s="136"/>
      <c r="HA224" s="136"/>
      <c r="HB224" s="136"/>
      <c r="HC224" s="137"/>
      <c r="HD224" s="136"/>
    </row>
    <row r="225" spans="183:212" x14ac:dyDescent="0.25">
      <c r="GA225" s="130"/>
      <c r="GB225" s="130"/>
      <c r="GC225" s="130"/>
      <c r="GD225" s="130"/>
      <c r="GE225" s="130"/>
      <c r="GF225" s="131"/>
      <c r="GG225" s="132"/>
      <c r="GH225" s="133"/>
      <c r="GI225" s="133"/>
      <c r="GJ225" s="133"/>
      <c r="GK225" s="134"/>
      <c r="GL225" s="132"/>
      <c r="GM225" s="135"/>
      <c r="GN225" s="135"/>
      <c r="GO225" s="135"/>
      <c r="GP225" s="135"/>
      <c r="GQ225" s="136"/>
      <c r="GR225" s="136"/>
      <c r="GS225" s="136"/>
      <c r="GT225" s="136"/>
      <c r="GU225" s="136"/>
      <c r="GV225" s="136"/>
      <c r="GW225" s="136"/>
      <c r="GX225" s="136"/>
      <c r="GY225" s="136"/>
      <c r="GZ225" s="136"/>
      <c r="HA225" s="136"/>
      <c r="HB225" s="136"/>
      <c r="HC225" s="137"/>
      <c r="HD225" s="136"/>
    </row>
    <row r="226" spans="183:212" x14ac:dyDescent="0.25">
      <c r="GA226" s="130"/>
      <c r="GB226" s="130"/>
      <c r="GC226" s="130"/>
      <c r="GD226" s="130"/>
      <c r="GE226" s="130"/>
      <c r="GF226" s="131"/>
      <c r="GG226" s="132"/>
      <c r="GH226" s="133"/>
      <c r="GI226" s="133"/>
      <c r="GJ226" s="133"/>
      <c r="GK226" s="134"/>
      <c r="GL226" s="132"/>
      <c r="GM226" s="135"/>
      <c r="GN226" s="135"/>
      <c r="GO226" s="135"/>
      <c r="GP226" s="135"/>
      <c r="GQ226" s="136"/>
      <c r="GR226" s="136"/>
      <c r="GS226" s="136"/>
      <c r="GT226" s="136"/>
      <c r="GU226" s="136"/>
      <c r="GV226" s="136"/>
      <c r="GW226" s="136"/>
      <c r="GX226" s="136"/>
      <c r="GY226" s="136"/>
      <c r="GZ226" s="136"/>
      <c r="HA226" s="136"/>
      <c r="HB226" s="136"/>
      <c r="HC226" s="137"/>
      <c r="HD226" s="136"/>
    </row>
    <row r="227" spans="183:212" x14ac:dyDescent="0.25">
      <c r="GA227" s="130"/>
      <c r="GB227" s="130"/>
      <c r="GC227" s="130"/>
      <c r="GD227" s="130"/>
      <c r="GE227" s="130"/>
      <c r="GF227" s="131"/>
      <c r="GG227" s="132"/>
      <c r="GH227" s="133"/>
      <c r="GI227" s="133"/>
      <c r="GJ227" s="133"/>
      <c r="GK227" s="134"/>
      <c r="GL227" s="132"/>
      <c r="GM227" s="135"/>
      <c r="GN227" s="135"/>
      <c r="GO227" s="135"/>
      <c r="GP227" s="135"/>
      <c r="GQ227" s="136"/>
      <c r="GR227" s="136"/>
      <c r="GS227" s="136"/>
      <c r="GT227" s="136"/>
      <c r="GU227" s="136"/>
      <c r="GV227" s="136"/>
      <c r="GW227" s="136"/>
      <c r="GX227" s="136"/>
      <c r="GY227" s="136"/>
      <c r="GZ227" s="136"/>
      <c r="HA227" s="136"/>
      <c r="HB227" s="136"/>
      <c r="HC227" s="137"/>
      <c r="HD227" s="136"/>
    </row>
    <row r="228" spans="183:212" x14ac:dyDescent="0.25">
      <c r="GA228" s="130"/>
      <c r="GB228" s="130"/>
      <c r="GC228" s="130"/>
      <c r="GD228" s="130"/>
      <c r="GE228" s="130"/>
      <c r="GF228" s="131"/>
      <c r="GG228" s="132"/>
      <c r="GH228" s="133"/>
      <c r="GI228" s="133"/>
      <c r="GJ228" s="133"/>
      <c r="GK228" s="134"/>
      <c r="GL228" s="132"/>
      <c r="GM228" s="135"/>
      <c r="GN228" s="135"/>
      <c r="GO228" s="135"/>
      <c r="GP228" s="135"/>
      <c r="GQ228" s="136"/>
      <c r="GR228" s="136"/>
      <c r="GS228" s="136"/>
      <c r="GT228" s="136"/>
      <c r="GU228" s="136"/>
      <c r="GV228" s="136"/>
      <c r="GW228" s="136"/>
      <c r="GX228" s="136"/>
      <c r="GY228" s="136"/>
      <c r="GZ228" s="136"/>
      <c r="HA228" s="136"/>
      <c r="HB228" s="136"/>
      <c r="HC228" s="137"/>
      <c r="HD228" s="136"/>
    </row>
    <row r="229" spans="183:212" x14ac:dyDescent="0.25">
      <c r="GA229" s="130"/>
      <c r="GB229" s="130"/>
      <c r="GC229" s="130"/>
      <c r="GD229" s="130"/>
      <c r="GE229" s="130"/>
      <c r="GF229" s="131"/>
      <c r="GG229" s="132"/>
      <c r="GH229" s="133"/>
      <c r="GI229" s="133"/>
      <c r="GJ229" s="133"/>
      <c r="GK229" s="134"/>
      <c r="GL229" s="132"/>
      <c r="GM229" s="135"/>
      <c r="GN229" s="135"/>
      <c r="GO229" s="135"/>
      <c r="GP229" s="135"/>
      <c r="GQ229" s="136"/>
      <c r="GR229" s="136"/>
      <c r="GS229" s="136"/>
      <c r="GT229" s="136"/>
      <c r="GU229" s="136"/>
      <c r="GV229" s="136"/>
      <c r="GW229" s="136"/>
      <c r="GX229" s="136"/>
      <c r="GY229" s="136"/>
      <c r="GZ229" s="136"/>
      <c r="HA229" s="136"/>
      <c r="HB229" s="136"/>
      <c r="HC229" s="137"/>
      <c r="HD229" s="136"/>
    </row>
    <row r="230" spans="183:212" x14ac:dyDescent="0.25">
      <c r="GA230" s="130"/>
      <c r="GB230" s="130"/>
      <c r="GC230" s="130"/>
      <c r="GD230" s="130"/>
      <c r="GE230" s="130"/>
      <c r="GF230" s="131"/>
      <c r="GG230" s="132"/>
      <c r="GH230" s="133"/>
      <c r="GI230" s="133"/>
      <c r="GJ230" s="133"/>
      <c r="GK230" s="134"/>
      <c r="GL230" s="132"/>
      <c r="GM230" s="135"/>
      <c r="GN230" s="135"/>
      <c r="GO230" s="135"/>
      <c r="GP230" s="135"/>
      <c r="GQ230" s="136"/>
      <c r="GR230" s="136"/>
      <c r="GS230" s="136"/>
      <c r="GT230" s="136"/>
      <c r="GU230" s="136"/>
      <c r="GV230" s="136"/>
      <c r="GW230" s="136"/>
      <c r="GX230" s="136"/>
      <c r="GY230" s="136"/>
      <c r="GZ230" s="136"/>
      <c r="HA230" s="136"/>
      <c r="HB230" s="136"/>
      <c r="HC230" s="137"/>
      <c r="HD230" s="136"/>
    </row>
    <row r="231" spans="183:212" x14ac:dyDescent="0.25">
      <c r="GA231" s="130"/>
      <c r="GB231" s="130"/>
      <c r="GC231" s="130"/>
      <c r="GD231" s="130"/>
      <c r="GE231" s="130"/>
      <c r="GF231" s="131"/>
      <c r="GG231" s="132"/>
      <c r="GH231" s="133"/>
      <c r="GI231" s="133"/>
      <c r="GJ231" s="133"/>
      <c r="GK231" s="134"/>
      <c r="GL231" s="132"/>
      <c r="GM231" s="135"/>
      <c r="GN231" s="135"/>
      <c r="GO231" s="135"/>
      <c r="GP231" s="135"/>
      <c r="GQ231" s="136"/>
      <c r="GR231" s="136"/>
      <c r="GS231" s="136"/>
      <c r="GT231" s="136"/>
      <c r="GU231" s="136"/>
      <c r="GV231" s="136"/>
      <c r="GW231" s="136"/>
      <c r="GX231" s="136"/>
      <c r="GY231" s="136"/>
      <c r="GZ231" s="136"/>
      <c r="HA231" s="136"/>
      <c r="HB231" s="136"/>
      <c r="HC231" s="137"/>
      <c r="HD231" s="136"/>
    </row>
    <row r="232" spans="183:212" x14ac:dyDescent="0.25">
      <c r="GA232" s="130"/>
      <c r="GB232" s="130"/>
      <c r="GC232" s="130"/>
      <c r="GD232" s="130"/>
      <c r="GE232" s="130"/>
      <c r="GF232" s="131"/>
      <c r="GG232" s="132"/>
      <c r="GH232" s="133"/>
      <c r="GI232" s="133"/>
      <c r="GJ232" s="133"/>
      <c r="GK232" s="134"/>
      <c r="GL232" s="132"/>
      <c r="GM232" s="135"/>
      <c r="GN232" s="135"/>
      <c r="GO232" s="135"/>
      <c r="GP232" s="135"/>
      <c r="GQ232" s="136"/>
      <c r="GR232" s="136"/>
      <c r="GS232" s="136"/>
      <c r="GT232" s="136"/>
      <c r="GU232" s="136"/>
      <c r="GV232" s="136"/>
      <c r="GW232" s="136"/>
      <c r="GX232" s="136"/>
      <c r="GY232" s="136"/>
      <c r="GZ232" s="136"/>
      <c r="HA232" s="136"/>
      <c r="HB232" s="136"/>
      <c r="HC232" s="137"/>
      <c r="HD232" s="136"/>
    </row>
    <row r="233" spans="183:212" x14ac:dyDescent="0.25">
      <c r="GA233" s="130"/>
      <c r="GB233" s="130"/>
      <c r="GC233" s="130"/>
      <c r="GD233" s="130"/>
      <c r="GE233" s="130"/>
      <c r="GF233" s="131"/>
      <c r="GG233" s="132"/>
      <c r="GH233" s="133"/>
      <c r="GI233" s="133"/>
      <c r="GJ233" s="133"/>
      <c r="GK233" s="134"/>
      <c r="GL233" s="132"/>
      <c r="GM233" s="135"/>
      <c r="GN233" s="135"/>
      <c r="GO233" s="135"/>
      <c r="GP233" s="135"/>
      <c r="GQ233" s="136"/>
      <c r="GR233" s="136"/>
      <c r="GS233" s="136"/>
      <c r="GT233" s="136"/>
      <c r="GU233" s="136"/>
      <c r="GV233" s="136"/>
      <c r="GW233" s="136"/>
      <c r="GX233" s="136"/>
      <c r="GY233" s="136"/>
      <c r="GZ233" s="136"/>
      <c r="HA233" s="136"/>
      <c r="HB233" s="136"/>
      <c r="HC233" s="137"/>
      <c r="HD233" s="136"/>
    </row>
    <row r="234" spans="183:212" x14ac:dyDescent="0.25">
      <c r="GA234" s="130"/>
      <c r="GB234" s="130"/>
      <c r="GC234" s="130"/>
      <c r="GD234" s="130"/>
      <c r="GE234" s="130"/>
      <c r="GF234" s="131"/>
      <c r="GG234" s="132"/>
      <c r="GH234" s="133"/>
      <c r="GI234" s="133"/>
      <c r="GJ234" s="133"/>
      <c r="GK234" s="134"/>
      <c r="GL234" s="132"/>
      <c r="GM234" s="135"/>
      <c r="GN234" s="135"/>
      <c r="GO234" s="135"/>
      <c r="GP234" s="135"/>
      <c r="GQ234" s="136"/>
      <c r="GR234" s="136"/>
      <c r="GS234" s="136"/>
      <c r="GT234" s="136"/>
      <c r="GU234" s="136"/>
      <c r="GV234" s="136"/>
      <c r="GW234" s="136"/>
      <c r="GX234" s="136"/>
      <c r="GY234" s="136"/>
      <c r="GZ234" s="136"/>
      <c r="HA234" s="136"/>
      <c r="HB234" s="136"/>
      <c r="HC234" s="137"/>
      <c r="HD234" s="136"/>
    </row>
    <row r="235" spans="183:212" x14ac:dyDescent="0.25">
      <c r="GA235" s="130"/>
      <c r="GB235" s="130"/>
      <c r="GC235" s="130"/>
      <c r="GD235" s="130"/>
      <c r="GE235" s="130"/>
      <c r="GF235" s="131"/>
      <c r="GG235" s="132"/>
      <c r="GH235" s="133"/>
      <c r="GI235" s="133"/>
      <c r="GJ235" s="133"/>
      <c r="GK235" s="134"/>
      <c r="GL235" s="132"/>
      <c r="GM235" s="135"/>
      <c r="GN235" s="135"/>
      <c r="GO235" s="135"/>
      <c r="GP235" s="135"/>
      <c r="GQ235" s="136"/>
      <c r="GR235" s="136"/>
      <c r="GS235" s="136"/>
      <c r="GT235" s="136"/>
      <c r="GU235" s="136"/>
      <c r="GV235" s="136"/>
      <c r="GW235" s="136"/>
      <c r="GX235" s="136"/>
      <c r="GY235" s="136"/>
      <c r="GZ235" s="136"/>
      <c r="HA235" s="136"/>
      <c r="HB235" s="136"/>
      <c r="HC235" s="137"/>
      <c r="HD235" s="136"/>
    </row>
    <row r="236" spans="183:212" x14ac:dyDescent="0.25">
      <c r="GA236" s="130"/>
      <c r="GB236" s="130"/>
      <c r="GC236" s="130"/>
      <c r="GD236" s="130"/>
      <c r="GE236" s="130"/>
      <c r="GF236" s="131"/>
      <c r="GG236" s="132"/>
      <c r="GH236" s="133"/>
      <c r="GI236" s="133"/>
      <c r="GJ236" s="133"/>
      <c r="GK236" s="134"/>
      <c r="GL236" s="132"/>
      <c r="GM236" s="135"/>
      <c r="GN236" s="135"/>
      <c r="GO236" s="135"/>
      <c r="GP236" s="135"/>
      <c r="GQ236" s="136"/>
      <c r="GR236" s="136"/>
      <c r="GS236" s="136"/>
      <c r="GT236" s="136"/>
      <c r="GU236" s="136"/>
      <c r="GV236" s="136"/>
      <c r="GW236" s="136"/>
      <c r="GX236" s="136"/>
      <c r="GY236" s="136"/>
      <c r="GZ236" s="136"/>
      <c r="HA236" s="136"/>
      <c r="HB236" s="136"/>
      <c r="HC236" s="137"/>
      <c r="HD236" s="136"/>
    </row>
    <row r="237" spans="183:212" x14ac:dyDescent="0.25">
      <c r="GA237" s="130"/>
      <c r="GB237" s="130"/>
      <c r="GC237" s="130"/>
      <c r="GD237" s="130"/>
      <c r="GE237" s="130"/>
      <c r="GF237" s="131"/>
      <c r="GG237" s="132"/>
      <c r="GH237" s="133"/>
      <c r="GI237" s="133"/>
      <c r="GJ237" s="133"/>
      <c r="GK237" s="134"/>
      <c r="GL237" s="132"/>
      <c r="GM237" s="135"/>
      <c r="GN237" s="135"/>
      <c r="GO237" s="135"/>
      <c r="GP237" s="135"/>
      <c r="GQ237" s="136"/>
      <c r="GR237" s="136"/>
      <c r="GS237" s="136"/>
      <c r="GT237" s="136"/>
      <c r="GU237" s="136"/>
      <c r="GV237" s="136"/>
      <c r="GW237" s="136"/>
      <c r="GX237" s="136"/>
      <c r="GY237" s="136"/>
      <c r="GZ237" s="136"/>
      <c r="HA237" s="136"/>
      <c r="HB237" s="136"/>
      <c r="HC237" s="137"/>
      <c r="HD237" s="136"/>
    </row>
    <row r="238" spans="183:212" x14ac:dyDescent="0.25">
      <c r="GA238" s="130"/>
      <c r="GB238" s="130"/>
      <c r="GC238" s="130"/>
      <c r="GD238" s="130"/>
      <c r="GE238" s="130"/>
      <c r="GF238" s="131"/>
      <c r="GG238" s="132"/>
      <c r="GH238" s="133"/>
      <c r="GI238" s="133"/>
      <c r="GJ238" s="133"/>
      <c r="GK238" s="134"/>
      <c r="GL238" s="132"/>
      <c r="GM238" s="135"/>
      <c r="GN238" s="135"/>
      <c r="GO238" s="135"/>
      <c r="GP238" s="135"/>
      <c r="GQ238" s="136"/>
      <c r="GR238" s="136"/>
      <c r="GS238" s="136"/>
      <c r="GT238" s="136"/>
      <c r="GU238" s="136"/>
      <c r="GV238" s="136"/>
      <c r="GW238" s="136"/>
      <c r="GX238" s="136"/>
      <c r="GY238" s="136"/>
      <c r="GZ238" s="136"/>
      <c r="HA238" s="136"/>
      <c r="HB238" s="136"/>
      <c r="HC238" s="137"/>
      <c r="HD238" s="136"/>
    </row>
    <row r="239" spans="183:212" x14ac:dyDescent="0.25">
      <c r="GA239" s="130"/>
      <c r="GB239" s="130"/>
      <c r="GC239" s="130"/>
      <c r="GD239" s="130"/>
      <c r="GE239" s="130"/>
      <c r="GF239" s="131"/>
      <c r="GG239" s="132"/>
      <c r="GH239" s="133"/>
      <c r="GI239" s="133"/>
      <c r="GJ239" s="133"/>
      <c r="GK239" s="134"/>
      <c r="GL239" s="132"/>
      <c r="GM239" s="135"/>
      <c r="GN239" s="135"/>
      <c r="GO239" s="135"/>
      <c r="GP239" s="135"/>
      <c r="GQ239" s="136"/>
      <c r="GR239" s="136"/>
      <c r="GS239" s="136"/>
      <c r="GT239" s="136"/>
      <c r="GU239" s="136"/>
      <c r="GV239" s="136"/>
      <c r="GW239" s="136"/>
      <c r="GX239" s="136"/>
      <c r="GY239" s="136"/>
      <c r="GZ239" s="136"/>
      <c r="HA239" s="136"/>
      <c r="HB239" s="136"/>
      <c r="HC239" s="137"/>
      <c r="HD239" s="136"/>
    </row>
    <row r="240" spans="183:212" x14ac:dyDescent="0.25">
      <c r="GA240" s="130"/>
      <c r="GB240" s="130"/>
      <c r="GC240" s="130"/>
      <c r="GD240" s="130"/>
      <c r="GE240" s="130"/>
      <c r="GF240" s="131"/>
      <c r="GG240" s="132"/>
      <c r="GH240" s="133"/>
      <c r="GI240" s="133"/>
      <c r="GJ240" s="133"/>
      <c r="GK240" s="134"/>
      <c r="GL240" s="132"/>
      <c r="GM240" s="135"/>
      <c r="GN240" s="135"/>
      <c r="GO240" s="135"/>
      <c r="GP240" s="135"/>
      <c r="GQ240" s="136"/>
      <c r="GR240" s="136"/>
      <c r="GS240" s="136"/>
      <c r="GT240" s="136"/>
      <c r="GU240" s="136"/>
      <c r="GV240" s="136"/>
      <c r="GW240" s="136"/>
      <c r="GX240" s="136"/>
      <c r="GY240" s="136"/>
      <c r="GZ240" s="136"/>
      <c r="HA240" s="136"/>
      <c r="HB240" s="136"/>
      <c r="HC240" s="137"/>
      <c r="HD240" s="136"/>
    </row>
    <row r="241" spans="183:212" x14ac:dyDescent="0.25">
      <c r="GA241" s="130"/>
      <c r="GB241" s="130"/>
      <c r="GC241" s="130"/>
      <c r="GD241" s="130"/>
      <c r="GE241" s="130"/>
      <c r="GF241" s="131"/>
      <c r="GG241" s="132"/>
      <c r="GH241" s="133"/>
      <c r="GI241" s="133"/>
      <c r="GJ241" s="133"/>
      <c r="GK241" s="134"/>
      <c r="GL241" s="132"/>
      <c r="GM241" s="135"/>
      <c r="GN241" s="135"/>
      <c r="GO241" s="135"/>
      <c r="GP241" s="135"/>
      <c r="GQ241" s="136"/>
      <c r="GR241" s="136"/>
      <c r="GS241" s="136"/>
      <c r="GT241" s="136"/>
      <c r="GU241" s="136"/>
      <c r="GV241" s="136"/>
      <c r="GW241" s="136"/>
      <c r="GX241" s="136"/>
      <c r="GY241" s="136"/>
      <c r="GZ241" s="136"/>
      <c r="HA241" s="136"/>
      <c r="HB241" s="136"/>
      <c r="HC241" s="137"/>
      <c r="HD241" s="136"/>
    </row>
    <row r="242" spans="183:212" x14ac:dyDescent="0.25">
      <c r="GA242" s="130"/>
      <c r="GB242" s="130"/>
      <c r="GC242" s="130"/>
      <c r="GD242" s="130"/>
      <c r="GE242" s="130"/>
      <c r="GF242" s="131"/>
      <c r="GG242" s="132"/>
      <c r="GH242" s="133"/>
      <c r="GI242" s="133"/>
      <c r="GJ242" s="133"/>
      <c r="GK242" s="134"/>
      <c r="GL242" s="132"/>
      <c r="GM242" s="135"/>
      <c r="GN242" s="135"/>
      <c r="GO242" s="135"/>
      <c r="GP242" s="135"/>
      <c r="GQ242" s="136"/>
      <c r="GR242" s="136"/>
      <c r="GS242" s="136"/>
      <c r="GT242" s="136"/>
      <c r="GU242" s="136"/>
      <c r="GV242" s="136"/>
      <c r="GW242" s="136"/>
      <c r="GX242" s="136"/>
      <c r="GY242" s="136"/>
      <c r="GZ242" s="136"/>
      <c r="HA242" s="136"/>
      <c r="HB242" s="136"/>
      <c r="HC242" s="137"/>
      <c r="HD242" s="136"/>
    </row>
    <row r="243" spans="183:212" x14ac:dyDescent="0.25">
      <c r="GA243" s="130"/>
      <c r="GB243" s="130"/>
      <c r="GC243" s="130"/>
      <c r="GD243" s="130"/>
      <c r="GE243" s="130"/>
      <c r="GF243" s="131"/>
      <c r="GG243" s="132"/>
      <c r="GH243" s="133"/>
      <c r="GI243" s="133"/>
      <c r="GJ243" s="133"/>
      <c r="GK243" s="134"/>
      <c r="GL243" s="132"/>
      <c r="GM243" s="135"/>
      <c r="GN243" s="135"/>
      <c r="GO243" s="135"/>
      <c r="GP243" s="135"/>
      <c r="GQ243" s="136"/>
      <c r="GR243" s="136"/>
      <c r="GS243" s="136"/>
      <c r="GT243" s="136"/>
      <c r="GU243" s="136"/>
      <c r="GV243" s="136"/>
      <c r="GW243" s="136"/>
      <c r="GX243" s="136"/>
      <c r="GY243" s="136"/>
      <c r="GZ243" s="136"/>
      <c r="HA243" s="136"/>
      <c r="HB243" s="136"/>
      <c r="HC243" s="137"/>
      <c r="HD243" s="136"/>
    </row>
    <row r="244" spans="183:212" x14ac:dyDescent="0.25">
      <c r="GA244" s="130"/>
      <c r="GB244" s="130"/>
      <c r="GC244" s="130"/>
      <c r="GD244" s="130"/>
      <c r="GE244" s="130"/>
      <c r="GF244" s="131"/>
      <c r="GG244" s="132"/>
      <c r="GH244" s="133"/>
      <c r="GI244" s="133"/>
      <c r="GJ244" s="133"/>
      <c r="GK244" s="134"/>
      <c r="GL244" s="132"/>
      <c r="GM244" s="135"/>
      <c r="GN244" s="135"/>
      <c r="GO244" s="135"/>
      <c r="GP244" s="135"/>
      <c r="GQ244" s="136"/>
      <c r="GR244" s="136"/>
      <c r="GS244" s="136"/>
      <c r="GT244" s="136"/>
      <c r="GU244" s="136"/>
      <c r="GV244" s="136"/>
      <c r="GW244" s="136"/>
      <c r="GX244" s="136"/>
      <c r="GY244" s="136"/>
      <c r="GZ244" s="136"/>
      <c r="HA244" s="136"/>
      <c r="HB244" s="136"/>
      <c r="HC244" s="137"/>
      <c r="HD244" s="136"/>
    </row>
    <row r="245" spans="183:212" x14ac:dyDescent="0.25">
      <c r="GA245" s="130"/>
      <c r="GB245" s="130"/>
      <c r="GC245" s="130"/>
      <c r="GD245" s="130"/>
      <c r="GE245" s="130"/>
      <c r="GF245" s="131"/>
      <c r="GG245" s="132"/>
      <c r="GH245" s="133"/>
      <c r="GI245" s="133"/>
      <c r="GJ245" s="133"/>
      <c r="GK245" s="134"/>
      <c r="GL245" s="132"/>
      <c r="GM245" s="135"/>
      <c r="GN245" s="135"/>
      <c r="GO245" s="135"/>
      <c r="GP245" s="135"/>
      <c r="GQ245" s="136"/>
      <c r="GR245" s="136"/>
      <c r="GS245" s="136"/>
      <c r="GT245" s="136"/>
      <c r="GU245" s="136"/>
      <c r="GV245" s="136"/>
      <c r="GW245" s="136"/>
      <c r="GX245" s="136"/>
      <c r="GY245" s="136"/>
      <c r="GZ245" s="136"/>
      <c r="HA245" s="136"/>
      <c r="HB245" s="136"/>
      <c r="HC245" s="137"/>
      <c r="HD245" s="136"/>
    </row>
    <row r="246" spans="183:212" x14ac:dyDescent="0.25">
      <c r="GA246" s="130"/>
      <c r="GB246" s="130"/>
      <c r="GC246" s="130"/>
      <c r="GD246" s="130"/>
      <c r="GE246" s="130"/>
      <c r="GF246" s="131"/>
      <c r="GG246" s="132"/>
      <c r="GH246" s="133"/>
      <c r="GI246" s="133"/>
      <c r="GJ246" s="133"/>
      <c r="GK246" s="134"/>
      <c r="GL246" s="132"/>
      <c r="GM246" s="135"/>
      <c r="GN246" s="135"/>
      <c r="GO246" s="135"/>
      <c r="GP246" s="135"/>
      <c r="GQ246" s="136"/>
      <c r="GR246" s="136"/>
      <c r="GS246" s="136"/>
      <c r="GT246" s="136"/>
      <c r="GU246" s="136"/>
      <c r="GV246" s="136"/>
      <c r="GW246" s="136"/>
      <c r="GX246" s="136"/>
      <c r="GY246" s="136"/>
      <c r="GZ246" s="136"/>
      <c r="HA246" s="136"/>
      <c r="HB246" s="136"/>
      <c r="HC246" s="137"/>
      <c r="HD246" s="136"/>
    </row>
    <row r="247" spans="183:212" x14ac:dyDescent="0.25">
      <c r="GA247" s="130"/>
      <c r="GB247" s="130"/>
      <c r="GC247" s="130"/>
      <c r="GD247" s="130"/>
      <c r="GE247" s="130"/>
      <c r="GF247" s="131"/>
      <c r="GG247" s="132"/>
      <c r="GH247" s="133"/>
      <c r="GI247" s="133"/>
      <c r="GJ247" s="133"/>
      <c r="GK247" s="134"/>
      <c r="GL247" s="132"/>
      <c r="GM247" s="135"/>
      <c r="GN247" s="135"/>
      <c r="GO247" s="135"/>
      <c r="GP247" s="135"/>
      <c r="GQ247" s="136"/>
      <c r="GR247" s="136"/>
      <c r="GS247" s="136"/>
      <c r="GT247" s="136"/>
      <c r="GU247" s="136"/>
      <c r="GV247" s="136"/>
      <c r="GW247" s="136"/>
      <c r="GX247" s="136"/>
      <c r="GY247" s="136"/>
      <c r="GZ247" s="136"/>
      <c r="HA247" s="136"/>
      <c r="HB247" s="136"/>
      <c r="HC247" s="137"/>
      <c r="HD247" s="136"/>
    </row>
    <row r="248" spans="183:212" x14ac:dyDescent="0.25">
      <c r="GA248" s="130"/>
      <c r="GB248" s="130"/>
      <c r="GC248" s="130"/>
      <c r="GD248" s="130"/>
      <c r="GE248" s="130"/>
      <c r="GF248" s="131"/>
      <c r="GG248" s="132"/>
      <c r="GH248" s="133"/>
      <c r="GI248" s="133"/>
      <c r="GJ248" s="133"/>
      <c r="GK248" s="134"/>
      <c r="GL248" s="132"/>
      <c r="GM248" s="135"/>
      <c r="GN248" s="135"/>
      <c r="GO248" s="135"/>
      <c r="GP248" s="135"/>
      <c r="GQ248" s="136"/>
      <c r="GR248" s="136"/>
      <c r="GS248" s="136"/>
      <c r="GT248" s="136"/>
      <c r="GU248" s="136"/>
      <c r="GV248" s="136"/>
      <c r="GW248" s="136"/>
      <c r="GX248" s="136"/>
      <c r="GY248" s="136"/>
      <c r="GZ248" s="136"/>
      <c r="HA248" s="136"/>
      <c r="HB248" s="136"/>
      <c r="HC248" s="137"/>
      <c r="HD248" s="136"/>
    </row>
    <row r="249" spans="183:212" x14ac:dyDescent="0.25">
      <c r="GA249" s="130"/>
      <c r="GB249" s="130"/>
      <c r="GC249" s="130"/>
      <c r="GD249" s="130"/>
      <c r="GE249" s="130"/>
      <c r="GF249" s="131"/>
      <c r="GG249" s="132"/>
      <c r="GH249" s="133"/>
      <c r="GI249" s="133"/>
      <c r="GJ249" s="133"/>
      <c r="GK249" s="134"/>
      <c r="GL249" s="132"/>
      <c r="GM249" s="135"/>
      <c r="GN249" s="135"/>
      <c r="GO249" s="135"/>
      <c r="GP249" s="135"/>
      <c r="GQ249" s="136"/>
      <c r="GR249" s="136"/>
      <c r="GS249" s="136"/>
      <c r="GT249" s="136"/>
      <c r="GU249" s="136"/>
      <c r="GV249" s="136"/>
      <c r="GW249" s="136"/>
      <c r="GX249" s="136"/>
      <c r="GY249" s="136"/>
      <c r="GZ249" s="136"/>
      <c r="HA249" s="136"/>
      <c r="HB249" s="136"/>
      <c r="HC249" s="137"/>
      <c r="HD249" s="136"/>
    </row>
    <row r="250" spans="183:212" x14ac:dyDescent="0.25">
      <c r="GA250" s="130"/>
      <c r="GB250" s="130"/>
      <c r="GC250" s="130"/>
      <c r="GD250" s="130"/>
      <c r="GE250" s="130"/>
      <c r="GF250" s="131"/>
      <c r="GG250" s="132"/>
      <c r="GH250" s="133"/>
      <c r="GI250" s="133"/>
      <c r="GJ250" s="133"/>
      <c r="GK250" s="134"/>
      <c r="GL250" s="132"/>
      <c r="GM250" s="135"/>
      <c r="GN250" s="135"/>
      <c r="GO250" s="135"/>
      <c r="GP250" s="135"/>
      <c r="GQ250" s="136"/>
      <c r="GR250" s="136"/>
      <c r="GS250" s="136"/>
      <c r="GT250" s="136"/>
      <c r="GU250" s="136"/>
      <c r="GV250" s="136"/>
      <c r="GW250" s="136"/>
      <c r="GX250" s="136"/>
      <c r="GY250" s="136"/>
      <c r="GZ250" s="136"/>
      <c r="HA250" s="136"/>
      <c r="HB250" s="136"/>
      <c r="HC250" s="137"/>
      <c r="HD250" s="136"/>
    </row>
    <row r="251" spans="183:212" x14ac:dyDescent="0.25">
      <c r="GA251" s="130"/>
      <c r="GB251" s="130"/>
      <c r="GC251" s="130"/>
      <c r="GD251" s="130"/>
      <c r="GE251" s="130"/>
      <c r="GF251" s="131"/>
      <c r="GG251" s="132"/>
      <c r="GH251" s="133"/>
      <c r="GI251" s="133"/>
      <c r="GJ251" s="133"/>
      <c r="GK251" s="134"/>
      <c r="GL251" s="132"/>
      <c r="GM251" s="135"/>
      <c r="GN251" s="135"/>
      <c r="GO251" s="135"/>
      <c r="GP251" s="135"/>
      <c r="GQ251" s="136"/>
      <c r="GR251" s="136"/>
      <c r="GS251" s="136"/>
      <c r="GT251" s="136"/>
      <c r="GU251" s="136"/>
      <c r="GV251" s="136"/>
      <c r="GW251" s="136"/>
      <c r="GX251" s="136"/>
      <c r="GY251" s="136"/>
      <c r="GZ251" s="136"/>
      <c r="HA251" s="136"/>
      <c r="HB251" s="136"/>
      <c r="HC251" s="137"/>
      <c r="HD251" s="136"/>
    </row>
    <row r="252" spans="183:212" x14ac:dyDescent="0.25">
      <c r="GA252" s="130"/>
      <c r="GB252" s="130"/>
      <c r="GC252" s="130"/>
      <c r="GD252" s="130"/>
      <c r="GE252" s="130"/>
      <c r="GF252" s="130"/>
      <c r="GG252" s="130"/>
      <c r="GH252" s="130"/>
      <c r="GI252" s="130"/>
      <c r="GJ252" s="130"/>
      <c r="GK252" s="130"/>
      <c r="GL252" s="130"/>
      <c r="GM252" s="130"/>
      <c r="GN252" s="130"/>
      <c r="GO252" s="130"/>
      <c r="GP252" s="130"/>
      <c r="GQ252" s="130"/>
      <c r="GR252" s="130"/>
      <c r="GS252" s="130"/>
      <c r="GT252" s="130"/>
      <c r="GU252" s="130"/>
      <c r="GV252" s="130"/>
      <c r="GW252" s="130"/>
      <c r="GX252" s="130"/>
      <c r="GY252" s="130"/>
      <c r="GZ252" s="130"/>
      <c r="HA252" s="130"/>
      <c r="HB252" s="130"/>
      <c r="HC252" s="130"/>
      <c r="HD252" s="130"/>
    </row>
    <row r="253" spans="183:212" x14ac:dyDescent="0.25">
      <c r="GA253" s="130"/>
      <c r="GB253" s="130"/>
      <c r="GC253" s="130"/>
      <c r="GD253" s="130"/>
      <c r="GE253" s="130"/>
      <c r="GF253" s="130"/>
      <c r="GG253" s="130"/>
      <c r="GH253" s="130"/>
      <c r="GI253" s="130"/>
      <c r="GJ253" s="130"/>
      <c r="GK253" s="130"/>
      <c r="GL253" s="130"/>
      <c r="GM253" s="130"/>
      <c r="GN253" s="130"/>
      <c r="GO253" s="130"/>
      <c r="GP253" s="130"/>
      <c r="GQ253" s="130"/>
      <c r="GR253" s="130"/>
      <c r="GS253" s="130"/>
      <c r="GT253" s="130"/>
      <c r="GU253" s="130"/>
      <c r="GV253" s="130"/>
      <c r="GW253" s="130"/>
      <c r="GX253" s="130"/>
      <c r="GY253" s="130"/>
      <c r="GZ253" s="130"/>
      <c r="HA253" s="130"/>
      <c r="HB253" s="130"/>
      <c r="HC253" s="130"/>
      <c r="HD253" s="130"/>
    </row>
    <row r="254" spans="183:212" x14ac:dyDescent="0.25">
      <c r="GA254" s="130"/>
      <c r="GB254" s="130"/>
      <c r="GC254" s="130"/>
      <c r="GD254" s="130"/>
      <c r="GE254" s="130"/>
      <c r="GF254" s="130"/>
      <c r="GG254" s="130"/>
      <c r="GH254" s="130"/>
      <c r="GI254" s="130"/>
      <c r="GJ254" s="130"/>
      <c r="GK254" s="130"/>
      <c r="GL254" s="130"/>
      <c r="GM254" s="130"/>
      <c r="GN254" s="130"/>
      <c r="GO254" s="130"/>
      <c r="GP254" s="130"/>
      <c r="GQ254" s="130"/>
      <c r="GR254" s="130"/>
      <c r="GS254" s="130"/>
      <c r="GT254" s="130"/>
      <c r="GU254" s="130"/>
      <c r="GV254" s="130"/>
      <c r="GW254" s="130"/>
      <c r="GX254" s="130"/>
      <c r="GY254" s="130"/>
      <c r="GZ254" s="130"/>
      <c r="HA254" s="130"/>
      <c r="HB254" s="130"/>
      <c r="HC254" s="130"/>
      <c r="HD254" s="130"/>
    </row>
    <row r="255" spans="183:212" x14ac:dyDescent="0.25">
      <c r="GA255" s="130"/>
      <c r="GB255" s="130"/>
      <c r="GC255" s="130"/>
      <c r="GD255" s="130"/>
      <c r="GE255" s="130"/>
      <c r="GF255" s="130"/>
      <c r="GG255" s="130"/>
      <c r="GH255" s="130"/>
      <c r="GI255" s="130"/>
      <c r="GJ255" s="130"/>
      <c r="GK255" s="130"/>
      <c r="GL255" s="130"/>
      <c r="GM255" s="130"/>
      <c r="GN255" s="130"/>
      <c r="GO255" s="130"/>
      <c r="GP255" s="130"/>
      <c r="GQ255" s="130"/>
      <c r="GR255" s="130"/>
      <c r="GS255" s="130"/>
      <c r="GT255" s="130"/>
      <c r="GU255" s="130"/>
      <c r="GV255" s="130"/>
      <c r="GW255" s="130"/>
      <c r="GX255" s="130"/>
      <c r="GY255" s="130"/>
      <c r="GZ255" s="130"/>
      <c r="HA255" s="130"/>
      <c r="HB255" s="130"/>
      <c r="HC255" s="130"/>
      <c r="HD255" s="130"/>
    </row>
    <row r="256" spans="183:212" x14ac:dyDescent="0.25">
      <c r="GA256" s="130"/>
      <c r="GB256" s="130"/>
      <c r="GC256" s="130"/>
      <c r="GD256" s="130"/>
      <c r="GE256" s="130"/>
      <c r="GF256" s="130"/>
      <c r="GG256" s="130"/>
      <c r="GH256" s="130"/>
      <c r="GI256" s="130"/>
      <c r="GJ256" s="130"/>
      <c r="GK256" s="130"/>
      <c r="GL256" s="130"/>
      <c r="GM256" s="130"/>
      <c r="GN256" s="130"/>
      <c r="GO256" s="130"/>
      <c r="GP256" s="130"/>
      <c r="GQ256" s="130"/>
      <c r="GR256" s="130"/>
      <c r="GS256" s="130"/>
      <c r="GT256" s="130"/>
      <c r="GU256" s="130"/>
      <c r="GV256" s="130"/>
      <c r="GW256" s="130"/>
      <c r="GX256" s="130"/>
      <c r="GY256" s="130"/>
      <c r="GZ256" s="130"/>
      <c r="HA256" s="130"/>
      <c r="HB256" s="130"/>
      <c r="HC256" s="130"/>
      <c r="HD256" s="130"/>
    </row>
    <row r="257" spans="183:212" x14ac:dyDescent="0.25">
      <c r="GA257" s="130"/>
      <c r="GB257" s="130"/>
      <c r="GC257" s="130"/>
      <c r="GD257" s="130"/>
      <c r="GE257" s="130"/>
      <c r="GF257" s="130"/>
      <c r="GG257" s="130"/>
      <c r="GH257" s="130"/>
      <c r="GI257" s="130"/>
      <c r="GJ257" s="130"/>
      <c r="GK257" s="130"/>
      <c r="GL257" s="130"/>
      <c r="GM257" s="130"/>
      <c r="GN257" s="130"/>
      <c r="GO257" s="130"/>
      <c r="GP257" s="130"/>
      <c r="GQ257" s="130"/>
      <c r="GR257" s="130"/>
      <c r="GS257" s="130"/>
      <c r="GT257" s="130"/>
      <c r="GU257" s="130"/>
      <c r="GV257" s="130"/>
      <c r="GW257" s="130"/>
      <c r="GX257" s="130"/>
      <c r="GY257" s="130"/>
      <c r="GZ257" s="130"/>
      <c r="HA257" s="130"/>
      <c r="HB257" s="130"/>
      <c r="HC257" s="130"/>
      <c r="HD257" s="130"/>
    </row>
    <row r="258" spans="183:212" x14ac:dyDescent="0.25">
      <c r="GA258" s="130"/>
      <c r="GB258" s="130"/>
      <c r="GC258" s="130"/>
      <c r="GD258" s="130"/>
      <c r="GE258" s="130"/>
      <c r="GF258" s="130"/>
      <c r="GG258" s="130"/>
      <c r="GH258" s="130"/>
      <c r="GI258" s="130"/>
      <c r="GJ258" s="130"/>
      <c r="GK258" s="130"/>
      <c r="GL258" s="130"/>
      <c r="GM258" s="130"/>
      <c r="GN258" s="130"/>
      <c r="GO258" s="130"/>
      <c r="GP258" s="130"/>
      <c r="GQ258" s="130"/>
      <c r="GR258" s="130"/>
      <c r="GS258" s="130"/>
      <c r="GT258" s="130"/>
      <c r="GU258" s="130"/>
      <c r="GV258" s="130"/>
      <c r="GW258" s="130"/>
      <c r="GX258" s="130"/>
      <c r="GY258" s="130"/>
      <c r="GZ258" s="130"/>
      <c r="HA258" s="130"/>
      <c r="HB258" s="130"/>
      <c r="HC258" s="130"/>
      <c r="HD258" s="130"/>
    </row>
    <row r="259" spans="183:212" x14ac:dyDescent="0.25">
      <c r="GA259" s="130"/>
      <c r="GB259" s="130"/>
      <c r="GC259" s="130"/>
      <c r="GD259" s="130"/>
      <c r="GE259" s="130"/>
      <c r="GF259" s="130"/>
      <c r="GG259" s="130"/>
      <c r="GH259" s="130"/>
      <c r="GI259" s="130"/>
      <c r="GJ259" s="130"/>
      <c r="GK259" s="130"/>
      <c r="GL259" s="130"/>
      <c r="GM259" s="130"/>
      <c r="GN259" s="130"/>
      <c r="GO259" s="130"/>
      <c r="GP259" s="130"/>
      <c r="GQ259" s="130"/>
      <c r="GR259" s="130"/>
      <c r="GS259" s="130"/>
      <c r="GT259" s="130"/>
      <c r="GU259" s="130"/>
      <c r="GV259" s="130"/>
      <c r="GW259" s="130"/>
      <c r="GX259" s="130"/>
      <c r="GY259" s="130"/>
      <c r="GZ259" s="130"/>
      <c r="HA259" s="130"/>
      <c r="HB259" s="130"/>
      <c r="HC259" s="130"/>
      <c r="HD259" s="130"/>
    </row>
    <row r="260" spans="183:212" x14ac:dyDescent="0.25">
      <c r="GA260" s="130"/>
      <c r="GB260" s="130"/>
      <c r="GC260" s="130"/>
      <c r="GD260" s="130"/>
      <c r="GE260" s="130"/>
      <c r="GF260" s="130"/>
      <c r="GG260" s="130"/>
      <c r="GH260" s="130"/>
      <c r="GI260" s="130"/>
      <c r="GJ260" s="130"/>
      <c r="GK260" s="130"/>
      <c r="GL260" s="130"/>
      <c r="GM260" s="130"/>
      <c r="GN260" s="130"/>
      <c r="GO260" s="130"/>
      <c r="GP260" s="130"/>
      <c r="GQ260" s="130"/>
      <c r="GR260" s="130"/>
      <c r="GS260" s="130"/>
      <c r="GT260" s="130"/>
      <c r="GU260" s="130"/>
      <c r="GV260" s="130"/>
      <c r="GW260" s="130"/>
      <c r="GX260" s="130"/>
      <c r="GY260" s="130"/>
      <c r="GZ260" s="130"/>
      <c r="HA260" s="130"/>
      <c r="HB260" s="130"/>
      <c r="HC260" s="130"/>
      <c r="HD260" s="130"/>
    </row>
    <row r="261" spans="183:212" x14ac:dyDescent="0.25">
      <c r="GA261" s="130"/>
      <c r="GB261" s="130"/>
      <c r="GC261" s="130"/>
      <c r="GD261" s="130"/>
      <c r="GE261" s="130"/>
      <c r="GF261" s="130"/>
      <c r="GG261" s="130"/>
      <c r="GH261" s="130"/>
      <c r="GI261" s="130"/>
      <c r="GJ261" s="130"/>
      <c r="GK261" s="130"/>
      <c r="GL261" s="130"/>
      <c r="GM261" s="130"/>
      <c r="GN261" s="130"/>
      <c r="GO261" s="130"/>
      <c r="GP261" s="130"/>
      <c r="GQ261" s="130"/>
      <c r="GR261" s="130"/>
      <c r="GS261" s="130"/>
      <c r="GT261" s="130"/>
      <c r="GU261" s="130"/>
      <c r="GV261" s="130"/>
      <c r="GW261" s="130"/>
      <c r="GX261" s="130"/>
      <c r="GY261" s="130"/>
      <c r="GZ261" s="130"/>
      <c r="HA261" s="130"/>
      <c r="HB261" s="130"/>
      <c r="HC261" s="130"/>
      <c r="HD261" s="130"/>
    </row>
    <row r="262" spans="183:212" x14ac:dyDescent="0.25">
      <c r="GA262" s="130"/>
      <c r="GB262" s="130"/>
      <c r="GC262" s="130"/>
      <c r="GD262" s="130"/>
      <c r="GE262" s="130"/>
      <c r="GF262" s="130"/>
      <c r="GG262" s="130"/>
      <c r="GH262" s="130"/>
      <c r="GI262" s="130"/>
      <c r="GJ262" s="130"/>
      <c r="GK262" s="130"/>
      <c r="GL262" s="130"/>
      <c r="GM262" s="130"/>
      <c r="GN262" s="130"/>
      <c r="GO262" s="130"/>
      <c r="GP262" s="130"/>
      <c r="GQ262" s="130"/>
      <c r="GR262" s="130"/>
      <c r="GS262" s="130"/>
      <c r="GT262" s="130"/>
      <c r="GU262" s="130"/>
      <c r="GV262" s="130"/>
      <c r="GW262" s="130"/>
      <c r="GX262" s="130"/>
      <c r="GY262" s="130"/>
      <c r="GZ262" s="130"/>
      <c r="HA262" s="130"/>
      <c r="HB262" s="130"/>
      <c r="HC262" s="130"/>
      <c r="HD262" s="130"/>
    </row>
    <row r="263" spans="183:212" x14ac:dyDescent="0.25">
      <c r="GA263" s="130"/>
      <c r="GB263" s="130"/>
      <c r="GC263" s="130"/>
      <c r="GD263" s="130"/>
      <c r="GE263" s="130"/>
      <c r="GF263" s="130"/>
      <c r="GG263" s="130"/>
      <c r="GH263" s="130"/>
      <c r="GI263" s="130"/>
      <c r="GJ263" s="130"/>
      <c r="GK263" s="130"/>
      <c r="GL263" s="130"/>
      <c r="GM263" s="130"/>
      <c r="GN263" s="130"/>
      <c r="GO263" s="130"/>
      <c r="GP263" s="130"/>
      <c r="GQ263" s="130"/>
      <c r="GR263" s="130"/>
      <c r="GS263" s="130"/>
      <c r="GT263" s="130"/>
      <c r="GU263" s="130"/>
      <c r="GV263" s="130"/>
      <c r="GW263" s="130"/>
      <c r="GX263" s="130"/>
      <c r="GY263" s="130"/>
      <c r="GZ263" s="130"/>
      <c r="HA263" s="130"/>
      <c r="HB263" s="130"/>
      <c r="HC263" s="130"/>
      <c r="HD263" s="130"/>
    </row>
    <row r="264" spans="183:212" x14ac:dyDescent="0.25">
      <c r="GA264" s="130"/>
      <c r="GB264" s="130"/>
      <c r="GC264" s="130"/>
      <c r="GD264" s="130"/>
      <c r="GE264" s="130"/>
      <c r="GF264" s="130"/>
      <c r="GG264" s="130"/>
      <c r="GH264" s="130"/>
      <c r="GI264" s="130"/>
      <c r="GJ264" s="130"/>
      <c r="GK264" s="130"/>
      <c r="GL264" s="130"/>
      <c r="GM264" s="130"/>
      <c r="GN264" s="130"/>
      <c r="GO264" s="130"/>
      <c r="GP264" s="130"/>
      <c r="GQ264" s="130"/>
      <c r="GR264" s="130"/>
      <c r="GS264" s="130"/>
      <c r="GT264" s="130"/>
      <c r="GU264" s="130"/>
      <c r="GV264" s="130"/>
      <c r="GW264" s="130"/>
      <c r="GX264" s="130"/>
      <c r="GY264" s="130"/>
      <c r="GZ264" s="130"/>
      <c r="HA264" s="130"/>
      <c r="HB264" s="130"/>
      <c r="HC264" s="130"/>
      <c r="HD264" s="130"/>
    </row>
    <row r="265" spans="183:212" x14ac:dyDescent="0.25">
      <c r="GA265" s="130"/>
      <c r="GB265" s="130"/>
      <c r="GC265" s="130"/>
      <c r="GD265" s="130"/>
      <c r="GE265" s="130"/>
      <c r="GF265" s="130"/>
      <c r="GG265" s="130"/>
      <c r="GH265" s="130"/>
      <c r="GI265" s="130"/>
      <c r="GJ265" s="130"/>
      <c r="GK265" s="130"/>
      <c r="GL265" s="130"/>
      <c r="GM265" s="130"/>
      <c r="GN265" s="130"/>
      <c r="GO265" s="130"/>
      <c r="GP265" s="130"/>
      <c r="GQ265" s="130"/>
      <c r="GR265" s="130"/>
      <c r="GS265" s="130"/>
      <c r="GT265" s="130"/>
      <c r="GU265" s="130"/>
      <c r="GV265" s="130"/>
      <c r="GW265" s="130"/>
      <c r="GX265" s="130"/>
      <c r="GY265" s="130"/>
      <c r="GZ265" s="130"/>
      <c r="HA265" s="130"/>
      <c r="HB265" s="130"/>
      <c r="HC265" s="130"/>
      <c r="HD265" s="130"/>
    </row>
    <row r="266" spans="183:212" x14ac:dyDescent="0.25">
      <c r="GA266" s="130"/>
      <c r="GB266" s="130"/>
      <c r="GC266" s="130"/>
      <c r="GD266" s="130"/>
      <c r="GE266" s="130"/>
      <c r="GF266" s="130"/>
      <c r="GG266" s="130"/>
      <c r="GH266" s="130"/>
      <c r="GI266" s="130"/>
      <c r="GJ266" s="130"/>
      <c r="GK266" s="130"/>
      <c r="GL266" s="130"/>
      <c r="GM266" s="130"/>
      <c r="GN266" s="130"/>
      <c r="GO266" s="130"/>
      <c r="GP266" s="130"/>
      <c r="GQ266" s="130"/>
      <c r="GR266" s="130"/>
      <c r="GS266" s="130"/>
      <c r="GT266" s="130"/>
      <c r="GU266" s="130"/>
      <c r="GV266" s="130"/>
      <c r="GW266" s="130"/>
      <c r="GX266" s="130"/>
      <c r="GY266" s="130"/>
      <c r="GZ266" s="130"/>
      <c r="HA266" s="130"/>
      <c r="HB266" s="130"/>
      <c r="HC266" s="130"/>
      <c r="HD266" s="130"/>
    </row>
    <row r="267" spans="183:212" x14ac:dyDescent="0.25">
      <c r="GA267" s="130"/>
      <c r="GB267" s="130"/>
      <c r="GC267" s="130"/>
      <c r="GD267" s="130"/>
      <c r="GE267" s="130"/>
      <c r="GF267" s="130"/>
      <c r="GG267" s="130"/>
      <c r="GH267" s="130"/>
      <c r="GI267" s="130"/>
      <c r="GJ267" s="130"/>
      <c r="GK267" s="130"/>
      <c r="GL267" s="130"/>
      <c r="GM267" s="130"/>
      <c r="GN267" s="130"/>
      <c r="GO267" s="130"/>
      <c r="GP267" s="130"/>
      <c r="GQ267" s="130"/>
      <c r="GR267" s="130"/>
      <c r="GS267" s="130"/>
      <c r="GT267" s="130"/>
      <c r="GU267" s="130"/>
      <c r="GV267" s="130"/>
      <c r="GW267" s="130"/>
      <c r="GX267" s="130"/>
      <c r="GY267" s="130"/>
      <c r="GZ267" s="130"/>
      <c r="HA267" s="130"/>
      <c r="HB267" s="130"/>
      <c r="HC267" s="130"/>
      <c r="HD267" s="130"/>
    </row>
    <row r="268" spans="183:212" x14ac:dyDescent="0.25">
      <c r="GA268" s="130"/>
      <c r="GB268" s="130"/>
      <c r="GC268" s="130"/>
      <c r="GD268" s="130"/>
      <c r="GE268" s="130"/>
      <c r="GF268" s="130"/>
      <c r="GG268" s="130"/>
      <c r="GH268" s="130"/>
      <c r="GI268" s="130"/>
      <c r="GJ268" s="130"/>
      <c r="GK268" s="130"/>
      <c r="GL268" s="130"/>
      <c r="GM268" s="130"/>
      <c r="GN268" s="130"/>
      <c r="GO268" s="130"/>
      <c r="GP268" s="130"/>
      <c r="GQ268" s="130"/>
      <c r="GR268" s="130"/>
      <c r="GS268" s="130"/>
      <c r="GT268" s="130"/>
      <c r="GU268" s="130"/>
      <c r="GV268" s="130"/>
      <c r="GW268" s="130"/>
      <c r="GX268" s="130"/>
      <c r="GY268" s="130"/>
      <c r="GZ268" s="130"/>
      <c r="HA268" s="130"/>
      <c r="HB268" s="130"/>
      <c r="HC268" s="130"/>
      <c r="HD268" s="130"/>
    </row>
    <row r="269" spans="183:212" x14ac:dyDescent="0.25">
      <c r="GA269" s="130"/>
      <c r="GB269" s="130"/>
      <c r="GC269" s="130"/>
      <c r="GD269" s="130"/>
      <c r="GE269" s="130"/>
      <c r="GF269" s="130"/>
      <c r="GG269" s="130"/>
      <c r="GH269" s="130"/>
      <c r="GI269" s="130"/>
      <c r="GJ269" s="130"/>
      <c r="GK269" s="130"/>
      <c r="GL269" s="130"/>
      <c r="GM269" s="130"/>
      <c r="GN269" s="130"/>
      <c r="GO269" s="130"/>
      <c r="GP269" s="130"/>
      <c r="GQ269" s="130"/>
      <c r="GR269" s="130"/>
      <c r="GS269" s="130"/>
      <c r="GT269" s="130"/>
      <c r="GU269" s="130"/>
      <c r="GV269" s="130"/>
      <c r="GW269" s="130"/>
      <c r="GX269" s="130"/>
      <c r="GY269" s="130"/>
      <c r="GZ269" s="130"/>
      <c r="HA269" s="130"/>
      <c r="HB269" s="130"/>
      <c r="HC269" s="130"/>
      <c r="HD269" s="130"/>
    </row>
    <row r="270" spans="183:212" x14ac:dyDescent="0.25">
      <c r="GA270" s="130"/>
      <c r="GB270" s="130"/>
      <c r="GC270" s="130"/>
      <c r="GD270" s="130"/>
      <c r="GE270" s="130"/>
      <c r="GF270" s="130"/>
      <c r="GG270" s="130"/>
      <c r="GH270" s="130"/>
      <c r="GI270" s="130"/>
      <c r="GJ270" s="130"/>
      <c r="GK270" s="130"/>
      <c r="GL270" s="130"/>
      <c r="GM270" s="130"/>
      <c r="GN270" s="130"/>
      <c r="GO270" s="130"/>
      <c r="GP270" s="130"/>
      <c r="GQ270" s="130"/>
      <c r="GR270" s="130"/>
      <c r="GS270" s="130"/>
      <c r="GT270" s="130"/>
      <c r="GU270" s="130"/>
      <c r="GV270" s="130"/>
      <c r="GW270" s="130"/>
      <c r="GX270" s="130"/>
      <c r="GY270" s="130"/>
      <c r="GZ270" s="130"/>
      <c r="HA270" s="130"/>
      <c r="HB270" s="130"/>
      <c r="HC270" s="130"/>
      <c r="HD270" s="130"/>
    </row>
    <row r="271" spans="183:212" x14ac:dyDescent="0.25">
      <c r="GA271" s="130"/>
      <c r="GB271" s="130"/>
      <c r="GC271" s="130"/>
      <c r="GD271" s="130"/>
      <c r="GE271" s="130"/>
      <c r="GF271" s="130"/>
      <c r="GG271" s="130"/>
      <c r="GH271" s="130"/>
      <c r="GI271" s="130"/>
      <c r="GJ271" s="130"/>
      <c r="GK271" s="130"/>
      <c r="GL271" s="130"/>
      <c r="GM271" s="130"/>
      <c r="GN271" s="130"/>
      <c r="GO271" s="130"/>
      <c r="GP271" s="130"/>
      <c r="GQ271" s="130"/>
      <c r="GR271" s="130"/>
      <c r="GS271" s="130"/>
      <c r="GT271" s="130"/>
      <c r="GU271" s="130"/>
      <c r="GV271" s="130"/>
      <c r="GW271" s="130"/>
      <c r="GX271" s="130"/>
      <c r="GY271" s="130"/>
      <c r="GZ271" s="130"/>
      <c r="HA271" s="130"/>
      <c r="HB271" s="130"/>
      <c r="HC271" s="130"/>
      <c r="HD271" s="130"/>
    </row>
    <row r="272" spans="183:212" x14ac:dyDescent="0.25">
      <c r="GA272" s="130"/>
      <c r="GB272" s="130"/>
      <c r="GC272" s="130"/>
      <c r="GD272" s="130"/>
      <c r="GE272" s="130"/>
      <c r="GF272" s="130"/>
      <c r="GG272" s="130"/>
      <c r="GH272" s="130"/>
      <c r="GI272" s="130"/>
      <c r="GJ272" s="130"/>
      <c r="GK272" s="130"/>
      <c r="GL272" s="130"/>
      <c r="GM272" s="130"/>
      <c r="GN272" s="130"/>
      <c r="GO272" s="130"/>
      <c r="GP272" s="130"/>
      <c r="GQ272" s="130"/>
      <c r="GR272" s="130"/>
      <c r="GS272" s="130"/>
      <c r="GT272" s="130"/>
      <c r="GU272" s="130"/>
      <c r="GV272" s="130"/>
      <c r="GW272" s="130"/>
      <c r="GX272" s="130"/>
      <c r="GY272" s="130"/>
      <c r="GZ272" s="130"/>
      <c r="HA272" s="130"/>
      <c r="HB272" s="130"/>
      <c r="HC272" s="130"/>
      <c r="HD272" s="130"/>
    </row>
    <row r="273" spans="183:212" x14ac:dyDescent="0.25">
      <c r="GA273" s="130"/>
      <c r="GB273" s="130"/>
      <c r="GC273" s="130"/>
      <c r="GD273" s="130"/>
      <c r="GE273" s="130"/>
      <c r="GF273" s="130"/>
      <c r="GG273" s="130"/>
      <c r="GH273" s="130"/>
      <c r="GI273" s="130"/>
      <c r="GJ273" s="130"/>
      <c r="GK273" s="130"/>
      <c r="GL273" s="130"/>
      <c r="GM273" s="130"/>
      <c r="GN273" s="130"/>
      <c r="GO273" s="130"/>
      <c r="GP273" s="130"/>
      <c r="GQ273" s="130"/>
      <c r="GR273" s="130"/>
      <c r="GS273" s="130"/>
      <c r="GT273" s="130"/>
      <c r="GU273" s="130"/>
      <c r="GV273" s="130"/>
      <c r="GW273" s="130"/>
      <c r="GX273" s="130"/>
      <c r="GY273" s="130"/>
      <c r="GZ273" s="130"/>
      <c r="HA273" s="130"/>
      <c r="HB273" s="130"/>
      <c r="HC273" s="130"/>
      <c r="HD273" s="130"/>
    </row>
    <row r="274" spans="183:212" x14ac:dyDescent="0.25">
      <c r="GA274" s="130"/>
      <c r="GB274" s="130"/>
      <c r="GC274" s="130"/>
      <c r="GD274" s="130"/>
      <c r="GE274" s="130"/>
      <c r="GF274" s="130"/>
      <c r="GG274" s="130"/>
      <c r="GH274" s="130"/>
      <c r="GI274" s="130"/>
      <c r="GJ274" s="130"/>
      <c r="GK274" s="130"/>
      <c r="GL274" s="130"/>
      <c r="GM274" s="130"/>
      <c r="GN274" s="130"/>
      <c r="GO274" s="130"/>
      <c r="GP274" s="130"/>
      <c r="GQ274" s="130"/>
      <c r="GR274" s="130"/>
      <c r="GS274" s="130"/>
      <c r="GT274" s="130"/>
      <c r="GU274" s="130"/>
      <c r="GV274" s="130"/>
      <c r="GW274" s="130"/>
      <c r="GX274" s="130"/>
      <c r="GY274" s="130"/>
      <c r="GZ274" s="130"/>
      <c r="HA274" s="130"/>
      <c r="HB274" s="130"/>
      <c r="HC274" s="130"/>
      <c r="HD274" s="130"/>
    </row>
    <row r="275" spans="183:212" x14ac:dyDescent="0.25">
      <c r="GA275" s="130"/>
      <c r="GB275" s="130"/>
      <c r="GC275" s="130"/>
      <c r="GD275" s="130"/>
      <c r="GE275" s="130"/>
      <c r="GF275" s="130"/>
      <c r="GG275" s="130"/>
      <c r="GH275" s="130"/>
      <c r="GI275" s="130"/>
      <c r="GJ275" s="130"/>
      <c r="GK275" s="130"/>
      <c r="GL275" s="130"/>
      <c r="GM275" s="130"/>
      <c r="GN275" s="130"/>
      <c r="GO275" s="130"/>
      <c r="GP275" s="130"/>
      <c r="GQ275" s="130"/>
      <c r="GR275" s="130"/>
      <c r="GS275" s="130"/>
      <c r="GT275" s="130"/>
      <c r="GU275" s="130"/>
      <c r="GV275" s="130"/>
      <c r="GW275" s="130"/>
      <c r="GX275" s="130"/>
      <c r="GY275" s="130"/>
      <c r="GZ275" s="130"/>
      <c r="HA275" s="130"/>
      <c r="HB275" s="130"/>
      <c r="HC275" s="130"/>
      <c r="HD275" s="130"/>
    </row>
    <row r="276" spans="183:212" x14ac:dyDescent="0.25">
      <c r="GA276" s="130"/>
      <c r="GB276" s="130"/>
      <c r="GC276" s="130"/>
      <c r="GD276" s="130"/>
      <c r="GE276" s="130"/>
      <c r="GF276" s="130"/>
      <c r="GG276" s="130"/>
      <c r="GH276" s="130"/>
      <c r="GI276" s="130"/>
      <c r="GJ276" s="130"/>
      <c r="GK276" s="130"/>
      <c r="GL276" s="130"/>
      <c r="GM276" s="130"/>
      <c r="GN276" s="130"/>
      <c r="GO276" s="130"/>
      <c r="GP276" s="130"/>
      <c r="GQ276" s="130"/>
      <c r="GR276" s="130"/>
      <c r="GS276" s="130"/>
      <c r="GT276" s="130"/>
      <c r="GU276" s="130"/>
      <c r="GV276" s="130"/>
      <c r="GW276" s="130"/>
      <c r="GX276" s="130"/>
      <c r="GY276" s="130"/>
      <c r="GZ276" s="130"/>
      <c r="HA276" s="130"/>
      <c r="HB276" s="130"/>
      <c r="HC276" s="130"/>
      <c r="HD276" s="130"/>
    </row>
    <row r="277" spans="183:212" x14ac:dyDescent="0.25">
      <c r="GA277" s="130"/>
      <c r="GB277" s="130"/>
      <c r="GC277" s="130"/>
      <c r="GD277" s="130"/>
      <c r="GE277" s="130"/>
      <c r="GF277" s="130"/>
      <c r="GG277" s="130"/>
      <c r="GH277" s="130"/>
      <c r="GI277" s="130"/>
      <c r="GJ277" s="130"/>
      <c r="GK277" s="130"/>
      <c r="GL277" s="130"/>
      <c r="GM277" s="130"/>
      <c r="GN277" s="130"/>
      <c r="GO277" s="130"/>
      <c r="GP277" s="130"/>
      <c r="GQ277" s="130"/>
      <c r="GR277" s="130"/>
      <c r="GS277" s="130"/>
      <c r="GT277" s="130"/>
      <c r="GU277" s="130"/>
      <c r="GV277" s="130"/>
      <c r="GW277" s="130"/>
      <c r="GX277" s="130"/>
      <c r="GY277" s="130"/>
      <c r="GZ277" s="130"/>
      <c r="HA277" s="130"/>
      <c r="HB277" s="130"/>
      <c r="HC277" s="130"/>
      <c r="HD277" s="130"/>
    </row>
    <row r="278" spans="183:212" x14ac:dyDescent="0.25">
      <c r="GA278" s="130"/>
      <c r="GB278" s="130"/>
      <c r="GC278" s="130"/>
      <c r="GD278" s="130"/>
      <c r="GE278" s="130"/>
      <c r="GF278" s="130"/>
      <c r="GG278" s="130"/>
      <c r="GH278" s="130"/>
      <c r="GI278" s="130"/>
      <c r="GJ278" s="130"/>
      <c r="GK278" s="130"/>
      <c r="GL278" s="130"/>
      <c r="GM278" s="130"/>
      <c r="GN278" s="130"/>
      <c r="GO278" s="130"/>
      <c r="GP278" s="130"/>
      <c r="GQ278" s="130"/>
      <c r="GR278" s="130"/>
      <c r="GS278" s="130"/>
      <c r="GT278" s="130"/>
      <c r="GU278" s="130"/>
      <c r="GV278" s="130"/>
      <c r="GW278" s="130"/>
      <c r="GX278" s="130"/>
      <c r="GY278" s="130"/>
      <c r="GZ278" s="130"/>
      <c r="HA278" s="130"/>
      <c r="HB278" s="130"/>
      <c r="HC278" s="130"/>
      <c r="HD278" s="130"/>
    </row>
    <row r="279" spans="183:212" x14ac:dyDescent="0.25">
      <c r="GA279" s="130"/>
      <c r="GB279" s="130"/>
      <c r="GC279" s="130"/>
      <c r="GD279" s="130"/>
      <c r="GE279" s="130"/>
      <c r="GF279" s="130"/>
      <c r="GG279" s="130"/>
      <c r="GH279" s="130"/>
      <c r="GI279" s="130"/>
      <c r="GJ279" s="130"/>
      <c r="GK279" s="130"/>
      <c r="GL279" s="130"/>
      <c r="GM279" s="130"/>
      <c r="GN279" s="130"/>
      <c r="GO279" s="130"/>
      <c r="GP279" s="130"/>
      <c r="GQ279" s="130"/>
      <c r="GR279" s="130"/>
      <c r="GS279" s="130"/>
      <c r="GT279" s="130"/>
      <c r="GU279" s="130"/>
      <c r="GV279" s="130"/>
      <c r="GW279" s="130"/>
      <c r="GX279" s="130"/>
      <c r="GY279" s="130"/>
      <c r="GZ279" s="130"/>
      <c r="HA279" s="130"/>
      <c r="HB279" s="130"/>
      <c r="HC279" s="130"/>
      <c r="HD279" s="130"/>
    </row>
    <row r="280" spans="183:212" x14ac:dyDescent="0.25">
      <c r="GA280" s="130"/>
      <c r="GB280" s="130"/>
      <c r="GC280" s="130"/>
      <c r="GD280" s="130"/>
      <c r="GE280" s="130"/>
      <c r="GF280" s="130"/>
      <c r="GG280" s="130"/>
      <c r="GH280" s="130"/>
      <c r="GI280" s="130"/>
      <c r="GJ280" s="130"/>
      <c r="GK280" s="130"/>
      <c r="GL280" s="130"/>
      <c r="GM280" s="130"/>
      <c r="GN280" s="130"/>
      <c r="GO280" s="130"/>
      <c r="GP280" s="130"/>
      <c r="GQ280" s="130"/>
      <c r="GR280" s="130"/>
      <c r="GS280" s="130"/>
      <c r="GT280" s="130"/>
      <c r="GU280" s="130"/>
      <c r="GV280" s="130"/>
      <c r="GW280" s="130"/>
      <c r="GX280" s="130"/>
      <c r="GY280" s="130"/>
      <c r="GZ280" s="130"/>
      <c r="HA280" s="130"/>
      <c r="HB280" s="130"/>
      <c r="HC280" s="130"/>
      <c r="HD280" s="130"/>
    </row>
    <row r="281" spans="183:212" x14ac:dyDescent="0.25">
      <c r="GA281" s="130"/>
      <c r="GB281" s="130"/>
      <c r="GC281" s="130"/>
      <c r="GD281" s="130"/>
      <c r="GE281" s="130"/>
      <c r="GF281" s="130"/>
      <c r="GG281" s="130"/>
      <c r="GH281" s="130"/>
      <c r="GI281" s="130"/>
      <c r="GJ281" s="130"/>
      <c r="GK281" s="130"/>
      <c r="GL281" s="130"/>
      <c r="GM281" s="130"/>
      <c r="GN281" s="130"/>
      <c r="GO281" s="130"/>
      <c r="GP281" s="130"/>
      <c r="GQ281" s="130"/>
      <c r="GR281" s="130"/>
      <c r="GS281" s="130"/>
      <c r="GT281" s="130"/>
      <c r="GU281" s="130"/>
      <c r="GV281" s="130"/>
      <c r="GW281" s="130"/>
      <c r="GX281" s="130"/>
      <c r="GY281" s="130"/>
      <c r="GZ281" s="130"/>
      <c r="HA281" s="130"/>
      <c r="HB281" s="130"/>
      <c r="HC281" s="130"/>
      <c r="HD281" s="130"/>
    </row>
    <row r="282" spans="183:212" x14ac:dyDescent="0.25">
      <c r="GA282" s="130"/>
      <c r="GB282" s="130"/>
      <c r="GC282" s="130"/>
      <c r="GD282" s="130"/>
      <c r="GE282" s="130"/>
      <c r="GF282" s="130"/>
      <c r="GG282" s="130"/>
      <c r="GH282" s="130"/>
      <c r="GI282" s="130"/>
      <c r="GJ282" s="130"/>
      <c r="GK282" s="130"/>
      <c r="GL282" s="130"/>
      <c r="GM282" s="130"/>
      <c r="GN282" s="130"/>
      <c r="GO282" s="130"/>
      <c r="GP282" s="130"/>
      <c r="GQ282" s="130"/>
      <c r="GR282" s="130"/>
      <c r="GS282" s="130"/>
      <c r="GT282" s="130"/>
      <c r="GU282" s="130"/>
      <c r="GV282" s="130"/>
      <c r="GW282" s="130"/>
      <c r="GX282" s="130"/>
      <c r="GY282" s="130"/>
      <c r="GZ282" s="130"/>
      <c r="HA282" s="130"/>
      <c r="HB282" s="130"/>
      <c r="HC282" s="130"/>
      <c r="HD282" s="130"/>
    </row>
    <row r="283" spans="183:212" x14ac:dyDescent="0.25">
      <c r="GA283" s="130"/>
      <c r="GB283" s="130"/>
      <c r="GC283" s="130"/>
      <c r="GD283" s="130"/>
      <c r="GE283" s="130"/>
      <c r="GF283" s="130"/>
      <c r="GG283" s="130"/>
      <c r="GH283" s="130"/>
      <c r="GI283" s="130"/>
      <c r="GJ283" s="130"/>
      <c r="GK283" s="130"/>
      <c r="GL283" s="130"/>
      <c r="GM283" s="130"/>
      <c r="GN283" s="130"/>
      <c r="GO283" s="130"/>
      <c r="GP283" s="130"/>
      <c r="GQ283" s="130"/>
      <c r="GR283" s="130"/>
      <c r="GS283" s="130"/>
      <c r="GT283" s="130"/>
      <c r="GU283" s="130"/>
      <c r="GV283" s="130"/>
      <c r="GW283" s="130"/>
      <c r="GX283" s="130"/>
      <c r="GY283" s="130"/>
      <c r="GZ283" s="130"/>
      <c r="HA283" s="130"/>
      <c r="HB283" s="130"/>
      <c r="HC283" s="130"/>
      <c r="HD283" s="130"/>
    </row>
    <row r="284" spans="183:212" x14ac:dyDescent="0.25">
      <c r="GA284" s="130"/>
      <c r="GB284" s="130"/>
      <c r="GC284" s="130"/>
      <c r="GD284" s="130"/>
      <c r="GE284" s="130"/>
      <c r="GF284" s="130"/>
      <c r="GG284" s="130"/>
      <c r="GH284" s="130"/>
      <c r="GI284" s="130"/>
      <c r="GJ284" s="130"/>
      <c r="GK284" s="130"/>
      <c r="GL284" s="130"/>
      <c r="GM284" s="130"/>
      <c r="GN284" s="130"/>
      <c r="GO284" s="130"/>
      <c r="GP284" s="130"/>
      <c r="GQ284" s="130"/>
      <c r="GR284" s="130"/>
      <c r="GS284" s="130"/>
      <c r="GT284" s="130"/>
      <c r="GU284" s="130"/>
      <c r="GV284" s="130"/>
      <c r="GW284" s="130"/>
      <c r="GX284" s="130"/>
      <c r="GY284" s="130"/>
      <c r="GZ284" s="130"/>
      <c r="HA284" s="130"/>
      <c r="HB284" s="130"/>
      <c r="HC284" s="130"/>
      <c r="HD284" s="130"/>
    </row>
    <row r="285" spans="183:212" x14ac:dyDescent="0.25">
      <c r="GA285" s="130"/>
      <c r="GB285" s="130"/>
      <c r="GC285" s="130"/>
      <c r="GD285" s="130"/>
      <c r="GE285" s="130"/>
      <c r="GF285" s="130"/>
      <c r="GG285" s="130"/>
      <c r="GH285" s="130"/>
      <c r="GI285" s="130"/>
      <c r="GJ285" s="130"/>
      <c r="GK285" s="130"/>
      <c r="GL285" s="130"/>
      <c r="GM285" s="130"/>
      <c r="GN285" s="130"/>
      <c r="GO285" s="130"/>
      <c r="GP285" s="130"/>
      <c r="GQ285" s="130"/>
      <c r="GR285" s="130"/>
      <c r="GS285" s="130"/>
      <c r="GT285" s="130"/>
      <c r="GU285" s="130"/>
      <c r="GV285" s="130"/>
      <c r="GW285" s="130"/>
      <c r="GX285" s="130"/>
      <c r="GY285" s="130"/>
      <c r="GZ285" s="130"/>
      <c r="HA285" s="130"/>
      <c r="HB285" s="130"/>
      <c r="HC285" s="130"/>
      <c r="HD285" s="130"/>
    </row>
    <row r="286" spans="183:212" x14ac:dyDescent="0.25">
      <c r="GA286" s="130"/>
      <c r="GB286" s="130"/>
      <c r="GC286" s="130"/>
      <c r="GD286" s="130"/>
      <c r="GE286" s="130"/>
      <c r="GF286" s="130"/>
      <c r="GG286" s="130"/>
      <c r="GH286" s="130"/>
      <c r="GI286" s="130"/>
      <c r="GJ286" s="130"/>
      <c r="GK286" s="130"/>
      <c r="GL286" s="130"/>
      <c r="GM286" s="130"/>
      <c r="GN286" s="130"/>
      <c r="GO286" s="130"/>
      <c r="GP286" s="130"/>
      <c r="GQ286" s="130"/>
      <c r="GR286" s="130"/>
      <c r="GS286" s="130"/>
      <c r="GT286" s="130"/>
      <c r="GU286" s="130"/>
      <c r="GV286" s="130"/>
      <c r="GW286" s="130"/>
      <c r="GX286" s="130"/>
      <c r="GY286" s="130"/>
      <c r="GZ286" s="130"/>
      <c r="HA286" s="130"/>
      <c r="HB286" s="130"/>
      <c r="HC286" s="130"/>
      <c r="HD286" s="130"/>
    </row>
    <row r="287" spans="183:212" x14ac:dyDescent="0.25">
      <c r="GA287" s="130"/>
      <c r="GB287" s="130"/>
      <c r="GC287" s="130"/>
      <c r="GD287" s="130"/>
      <c r="GE287" s="130"/>
      <c r="GF287" s="130"/>
      <c r="GG287" s="130"/>
      <c r="GH287" s="130"/>
      <c r="GI287" s="130"/>
      <c r="GJ287" s="130"/>
      <c r="GK287" s="130"/>
      <c r="GL287" s="130"/>
      <c r="GM287" s="130"/>
      <c r="GN287" s="130"/>
      <c r="GO287" s="130"/>
      <c r="GP287" s="130"/>
      <c r="GQ287" s="130"/>
      <c r="GR287" s="130"/>
      <c r="GS287" s="130"/>
      <c r="GT287" s="130"/>
      <c r="GU287" s="130"/>
      <c r="GV287" s="130"/>
      <c r="GW287" s="130"/>
      <c r="GX287" s="130"/>
      <c r="GY287" s="130"/>
      <c r="GZ287" s="130"/>
      <c r="HA287" s="130"/>
      <c r="HB287" s="130"/>
      <c r="HC287" s="130"/>
      <c r="HD287" s="130"/>
    </row>
    <row r="288" spans="183:212" x14ac:dyDescent="0.25">
      <c r="GA288" s="130"/>
      <c r="GB288" s="130"/>
      <c r="GC288" s="130"/>
      <c r="GD288" s="130"/>
      <c r="GE288" s="130"/>
      <c r="GF288" s="130"/>
      <c r="GG288" s="130"/>
      <c r="GH288" s="130"/>
      <c r="GI288" s="130"/>
      <c r="GJ288" s="130"/>
      <c r="GK288" s="130"/>
      <c r="GL288" s="130"/>
      <c r="GM288" s="130"/>
      <c r="GN288" s="130"/>
      <c r="GO288" s="130"/>
      <c r="GP288" s="130"/>
      <c r="GQ288" s="130"/>
      <c r="GR288" s="130"/>
      <c r="GS288" s="130"/>
      <c r="GT288" s="130"/>
      <c r="GU288" s="130"/>
      <c r="GV288" s="130"/>
      <c r="GW288" s="130"/>
      <c r="GX288" s="130"/>
      <c r="GY288" s="130"/>
      <c r="GZ288" s="130"/>
      <c r="HA288" s="130"/>
      <c r="HB288" s="130"/>
      <c r="HC288" s="130"/>
      <c r="HD288" s="130"/>
    </row>
    <row r="289" spans="183:212" x14ac:dyDescent="0.25">
      <c r="GA289" s="130"/>
      <c r="GB289" s="130"/>
      <c r="GC289" s="130"/>
      <c r="GD289" s="130"/>
      <c r="GE289" s="130"/>
      <c r="GF289" s="130"/>
      <c r="GG289" s="130"/>
      <c r="GH289" s="130"/>
      <c r="GI289" s="130"/>
      <c r="GJ289" s="130"/>
      <c r="GK289" s="130"/>
      <c r="GL289" s="130"/>
      <c r="GM289" s="130"/>
      <c r="GN289" s="130"/>
      <c r="GO289" s="130"/>
      <c r="GP289" s="130"/>
      <c r="GQ289" s="130"/>
      <c r="GR289" s="130"/>
      <c r="GS289" s="130"/>
      <c r="GT289" s="130"/>
      <c r="GU289" s="130"/>
      <c r="GV289" s="130"/>
      <c r="GW289" s="130"/>
      <c r="GX289" s="130"/>
      <c r="GY289" s="130"/>
      <c r="GZ289" s="130"/>
      <c r="HA289" s="130"/>
      <c r="HB289" s="130"/>
      <c r="HC289" s="130"/>
      <c r="HD289" s="130"/>
    </row>
    <row r="290" spans="183:212" x14ac:dyDescent="0.25">
      <c r="GA290" s="130"/>
      <c r="GB290" s="130"/>
      <c r="GC290" s="130"/>
      <c r="GD290" s="130"/>
      <c r="GE290" s="130"/>
      <c r="GF290" s="130"/>
      <c r="GG290" s="130"/>
      <c r="GH290" s="130"/>
      <c r="GI290" s="130"/>
      <c r="GJ290" s="130"/>
      <c r="GK290" s="130"/>
      <c r="GL290" s="130"/>
      <c r="GM290" s="130"/>
      <c r="GN290" s="130"/>
      <c r="GO290" s="130"/>
      <c r="GP290" s="130"/>
      <c r="GQ290" s="130"/>
      <c r="GR290" s="130"/>
      <c r="GS290" s="130"/>
      <c r="GT290" s="130"/>
      <c r="GU290" s="130"/>
      <c r="GV290" s="130"/>
      <c r="GW290" s="130"/>
      <c r="GX290" s="130"/>
      <c r="GY290" s="130"/>
      <c r="GZ290" s="130"/>
      <c r="HA290" s="130"/>
      <c r="HB290" s="130"/>
      <c r="HC290" s="130"/>
      <c r="HD290" s="130"/>
    </row>
    <row r="291" spans="183:212" x14ac:dyDescent="0.25">
      <c r="GA291" s="130"/>
      <c r="GB291" s="130"/>
      <c r="GC291" s="130"/>
      <c r="GD291" s="130"/>
      <c r="GE291" s="130"/>
      <c r="GF291" s="130"/>
      <c r="GG291" s="130"/>
      <c r="GH291" s="130"/>
      <c r="GI291" s="130"/>
      <c r="GJ291" s="130"/>
      <c r="GK291" s="130"/>
      <c r="GL291" s="130"/>
      <c r="GM291" s="130"/>
      <c r="GN291" s="130"/>
      <c r="GO291" s="130"/>
      <c r="GP291" s="130"/>
      <c r="GQ291" s="130"/>
      <c r="GR291" s="130"/>
      <c r="GS291" s="130"/>
      <c r="GT291" s="130"/>
      <c r="GU291" s="130"/>
      <c r="GV291" s="130"/>
      <c r="GW291" s="130"/>
      <c r="GX291" s="130"/>
      <c r="GY291" s="130"/>
      <c r="GZ291" s="130"/>
      <c r="HA291" s="130"/>
      <c r="HB291" s="130"/>
      <c r="HC291" s="130"/>
      <c r="HD291" s="130"/>
    </row>
    <row r="292" spans="183:212" x14ac:dyDescent="0.25">
      <c r="GA292" s="130"/>
      <c r="GB292" s="130"/>
      <c r="GC292" s="130"/>
      <c r="GD292" s="130"/>
      <c r="GE292" s="130"/>
      <c r="GF292" s="130"/>
      <c r="GG292" s="130"/>
      <c r="GH292" s="130"/>
      <c r="GI292" s="130"/>
      <c r="GJ292" s="130"/>
      <c r="GK292" s="130"/>
      <c r="GL292" s="130"/>
      <c r="GM292" s="130"/>
      <c r="GN292" s="130"/>
      <c r="GO292" s="130"/>
      <c r="GP292" s="130"/>
      <c r="GQ292" s="130"/>
      <c r="GR292" s="130"/>
      <c r="GS292" s="130"/>
      <c r="GT292" s="130"/>
      <c r="GU292" s="130"/>
      <c r="GV292" s="130"/>
      <c r="GW292" s="130"/>
      <c r="GX292" s="130"/>
      <c r="GY292" s="130"/>
      <c r="GZ292" s="130"/>
      <c r="HA292" s="130"/>
      <c r="HB292" s="130"/>
      <c r="HC292" s="130"/>
      <c r="HD292" s="130"/>
    </row>
    <row r="293" spans="183:212" x14ac:dyDescent="0.25">
      <c r="GA293" s="130"/>
      <c r="GB293" s="130"/>
      <c r="GC293" s="130"/>
      <c r="GD293" s="130"/>
      <c r="GE293" s="130"/>
      <c r="GF293" s="130"/>
      <c r="GG293" s="130"/>
      <c r="GH293" s="130"/>
      <c r="GI293" s="130"/>
      <c r="GJ293" s="130"/>
      <c r="GK293" s="130"/>
      <c r="GL293" s="130"/>
      <c r="GM293" s="130"/>
      <c r="GN293" s="130"/>
      <c r="GO293" s="130"/>
      <c r="GP293" s="130"/>
      <c r="GQ293" s="130"/>
      <c r="GR293" s="130"/>
      <c r="GS293" s="130"/>
      <c r="GT293" s="130"/>
      <c r="GU293" s="130"/>
      <c r="GV293" s="130"/>
      <c r="GW293" s="130"/>
      <c r="GX293" s="130"/>
      <c r="GY293" s="130"/>
      <c r="GZ293" s="130"/>
      <c r="HA293" s="130"/>
      <c r="HB293" s="130"/>
      <c r="HC293" s="130"/>
      <c r="HD293" s="130"/>
    </row>
    <row r="294" spans="183:212" x14ac:dyDescent="0.25">
      <c r="GA294" s="130"/>
      <c r="GB294" s="130"/>
      <c r="GC294" s="130"/>
      <c r="GD294" s="130"/>
      <c r="GE294" s="130"/>
      <c r="GF294" s="130"/>
      <c r="GG294" s="130"/>
      <c r="GH294" s="130"/>
      <c r="GI294" s="130"/>
      <c r="GJ294" s="130"/>
      <c r="GK294" s="130"/>
      <c r="GL294" s="130"/>
      <c r="GM294" s="130"/>
      <c r="GN294" s="130"/>
      <c r="GO294" s="130"/>
      <c r="GP294" s="130"/>
      <c r="GQ294" s="130"/>
      <c r="GR294" s="130"/>
      <c r="GS294" s="130"/>
      <c r="GT294" s="130"/>
      <c r="GU294" s="130"/>
      <c r="GV294" s="130"/>
      <c r="GW294" s="130"/>
      <c r="GX294" s="130"/>
      <c r="GY294" s="130"/>
      <c r="GZ294" s="130"/>
      <c r="HA294" s="130"/>
      <c r="HB294" s="130"/>
      <c r="HC294" s="130"/>
      <c r="HD294" s="130"/>
    </row>
    <row r="295" spans="183:212" x14ac:dyDescent="0.25">
      <c r="GA295" s="130"/>
      <c r="GB295" s="130"/>
      <c r="GC295" s="130"/>
      <c r="GD295" s="130"/>
      <c r="GE295" s="130"/>
      <c r="GF295" s="130"/>
      <c r="GG295" s="130"/>
      <c r="GH295" s="130"/>
      <c r="GI295" s="130"/>
      <c r="GJ295" s="130"/>
      <c r="GK295" s="130"/>
      <c r="GL295" s="130"/>
      <c r="GM295" s="130"/>
      <c r="GN295" s="130"/>
      <c r="GO295" s="130"/>
      <c r="GP295" s="130"/>
      <c r="GQ295" s="130"/>
      <c r="GR295" s="130"/>
      <c r="GS295" s="130"/>
      <c r="GT295" s="130"/>
      <c r="GU295" s="130"/>
      <c r="GV295" s="130"/>
      <c r="GW295" s="130"/>
      <c r="GX295" s="130"/>
      <c r="GY295" s="130"/>
      <c r="GZ295" s="130"/>
      <c r="HA295" s="130"/>
      <c r="HB295" s="130"/>
      <c r="HC295" s="130"/>
      <c r="HD295" s="130"/>
    </row>
    <row r="296" spans="183:212" x14ac:dyDescent="0.25">
      <c r="GA296" s="130"/>
      <c r="GB296" s="130"/>
      <c r="GC296" s="130"/>
      <c r="GD296" s="130"/>
      <c r="GE296" s="130"/>
      <c r="GF296" s="130"/>
      <c r="GG296" s="130"/>
      <c r="GH296" s="130"/>
      <c r="GI296" s="130"/>
      <c r="GJ296" s="130"/>
      <c r="GK296" s="130"/>
      <c r="GL296" s="130"/>
      <c r="GM296" s="130"/>
      <c r="GN296" s="130"/>
      <c r="GO296" s="130"/>
      <c r="GP296" s="130"/>
      <c r="GQ296" s="130"/>
      <c r="GR296" s="130"/>
      <c r="GS296" s="130"/>
      <c r="GT296" s="130"/>
      <c r="GU296" s="130"/>
      <c r="GV296" s="130"/>
      <c r="GW296" s="130"/>
      <c r="GX296" s="130"/>
      <c r="GY296" s="130"/>
      <c r="GZ296" s="130"/>
      <c r="HA296" s="130"/>
      <c r="HB296" s="130"/>
      <c r="HC296" s="130"/>
      <c r="HD296" s="130"/>
    </row>
    <row r="297" spans="183:212" x14ac:dyDescent="0.25">
      <c r="GA297" s="130"/>
      <c r="GB297" s="130"/>
      <c r="GC297" s="130"/>
      <c r="GD297" s="130"/>
      <c r="GE297" s="130"/>
      <c r="GF297" s="130"/>
      <c r="GG297" s="130"/>
      <c r="GH297" s="130"/>
      <c r="GI297" s="130"/>
      <c r="GJ297" s="130"/>
      <c r="GK297" s="130"/>
      <c r="GL297" s="130"/>
      <c r="GM297" s="130"/>
      <c r="GN297" s="130"/>
      <c r="GO297" s="130"/>
      <c r="GP297" s="130"/>
      <c r="GQ297" s="130"/>
      <c r="GR297" s="130"/>
      <c r="GS297" s="130"/>
      <c r="GT297" s="130"/>
      <c r="GU297" s="130"/>
      <c r="GV297" s="130"/>
      <c r="GW297" s="130"/>
      <c r="GX297" s="130"/>
      <c r="GY297" s="130"/>
      <c r="GZ297" s="130"/>
      <c r="HA297" s="130"/>
      <c r="HB297" s="130"/>
      <c r="HC297" s="130"/>
      <c r="HD297" s="130"/>
    </row>
    <row r="298" spans="183:212" x14ac:dyDescent="0.25">
      <c r="GA298" s="130"/>
      <c r="GB298" s="130"/>
      <c r="GC298" s="130"/>
      <c r="GD298" s="130"/>
      <c r="GE298" s="130"/>
      <c r="GF298" s="130"/>
      <c r="GG298" s="130"/>
      <c r="GH298" s="130"/>
      <c r="GI298" s="130"/>
      <c r="GJ298" s="130"/>
      <c r="GK298" s="130"/>
      <c r="GL298" s="130"/>
      <c r="GM298" s="130"/>
      <c r="GN298" s="130"/>
      <c r="GO298" s="130"/>
      <c r="GP298" s="130"/>
      <c r="GQ298" s="130"/>
      <c r="GR298" s="130"/>
      <c r="GS298" s="130"/>
      <c r="GT298" s="130"/>
      <c r="GU298" s="130"/>
      <c r="GV298" s="130"/>
      <c r="GW298" s="130"/>
      <c r="GX298" s="130"/>
      <c r="GY298" s="130"/>
      <c r="GZ298" s="130"/>
      <c r="HA298" s="130"/>
      <c r="HB298" s="130"/>
      <c r="HC298" s="130"/>
      <c r="HD298" s="130"/>
    </row>
    <row r="299" spans="183:212" x14ac:dyDescent="0.25">
      <c r="GA299" s="130"/>
      <c r="GB299" s="130"/>
      <c r="GC299" s="130"/>
      <c r="GD299" s="130"/>
      <c r="GE299" s="130"/>
      <c r="GF299" s="130"/>
      <c r="GG299" s="130"/>
      <c r="GH299" s="130"/>
      <c r="GI299" s="130"/>
      <c r="GJ299" s="130"/>
      <c r="GK299" s="130"/>
      <c r="GL299" s="130"/>
      <c r="GM299" s="130"/>
      <c r="GN299" s="130"/>
      <c r="GO299" s="130"/>
      <c r="GP299" s="130"/>
      <c r="GQ299" s="130"/>
      <c r="GR299" s="130"/>
      <c r="GS299" s="130"/>
      <c r="GT299" s="130"/>
      <c r="GU299" s="130"/>
      <c r="GV299" s="130"/>
      <c r="GW299" s="130"/>
      <c r="GX299" s="130"/>
      <c r="GY299" s="130"/>
      <c r="GZ299" s="130"/>
      <c r="HA299" s="130"/>
      <c r="HB299" s="130"/>
      <c r="HC299" s="130"/>
      <c r="HD299" s="130"/>
    </row>
    <row r="300" spans="183:212" x14ac:dyDescent="0.25">
      <c r="GA300" s="130"/>
      <c r="GB300" s="130"/>
      <c r="GC300" s="130"/>
      <c r="GD300" s="130"/>
      <c r="GE300" s="130"/>
      <c r="GF300" s="130"/>
      <c r="GG300" s="130"/>
      <c r="GH300" s="130"/>
      <c r="GI300" s="130"/>
      <c r="GJ300" s="130"/>
      <c r="GK300" s="130"/>
      <c r="GL300" s="130"/>
      <c r="GM300" s="130"/>
      <c r="GN300" s="130"/>
      <c r="GO300" s="130"/>
      <c r="GP300" s="130"/>
      <c r="GQ300" s="130"/>
      <c r="GR300" s="130"/>
      <c r="GS300" s="130"/>
      <c r="GT300" s="130"/>
      <c r="GU300" s="130"/>
      <c r="GV300" s="130"/>
      <c r="GW300" s="130"/>
      <c r="GX300" s="130"/>
      <c r="GY300" s="130"/>
      <c r="GZ300" s="130"/>
      <c r="HA300" s="130"/>
      <c r="HB300" s="130"/>
      <c r="HC300" s="130"/>
      <c r="HD300" s="130"/>
    </row>
    <row r="301" spans="183:212" x14ac:dyDescent="0.25">
      <c r="GA301" s="130"/>
      <c r="GB301" s="130"/>
      <c r="GC301" s="130"/>
      <c r="GD301" s="130"/>
      <c r="GE301" s="130"/>
      <c r="GF301" s="130"/>
      <c r="GG301" s="130"/>
      <c r="GH301" s="130"/>
      <c r="GI301" s="130"/>
      <c r="GJ301" s="130"/>
      <c r="GK301" s="130"/>
      <c r="GL301" s="130"/>
      <c r="GM301" s="130"/>
      <c r="GN301" s="130"/>
      <c r="GO301" s="130"/>
      <c r="GP301" s="130"/>
      <c r="GQ301" s="130"/>
      <c r="GR301" s="130"/>
      <c r="GS301" s="130"/>
      <c r="GT301" s="130"/>
      <c r="GU301" s="130"/>
      <c r="GV301" s="130"/>
      <c r="GW301" s="130"/>
      <c r="GX301" s="130"/>
      <c r="GY301" s="130"/>
      <c r="GZ301" s="130"/>
      <c r="HA301" s="130"/>
      <c r="HB301" s="130"/>
      <c r="HC301" s="130"/>
      <c r="HD301" s="130"/>
    </row>
    <row r="302" spans="183:212" x14ac:dyDescent="0.25">
      <c r="GA302" s="130"/>
      <c r="GB302" s="130"/>
      <c r="GC302" s="130"/>
      <c r="GD302" s="130"/>
      <c r="GE302" s="130"/>
      <c r="GF302" s="130"/>
      <c r="GG302" s="130"/>
      <c r="GH302" s="130"/>
      <c r="GI302" s="130"/>
      <c r="GJ302" s="130"/>
      <c r="GK302" s="130"/>
      <c r="GL302" s="130"/>
      <c r="GM302" s="130"/>
      <c r="GN302" s="130"/>
      <c r="GO302" s="130"/>
      <c r="GP302" s="130"/>
      <c r="GQ302" s="130"/>
      <c r="GR302" s="130"/>
      <c r="GS302" s="130"/>
      <c r="GT302" s="130"/>
      <c r="GU302" s="130"/>
      <c r="GV302" s="130"/>
      <c r="GW302" s="130"/>
      <c r="GX302" s="130"/>
      <c r="GY302" s="130"/>
      <c r="GZ302" s="130"/>
      <c r="HA302" s="130"/>
      <c r="HB302" s="130"/>
      <c r="HC302" s="130"/>
      <c r="HD302" s="130"/>
    </row>
    <row r="303" spans="183:212" x14ac:dyDescent="0.25">
      <c r="GA303" s="130"/>
      <c r="GB303" s="130"/>
      <c r="GC303" s="130"/>
      <c r="GD303" s="130"/>
      <c r="GE303" s="130"/>
      <c r="GF303" s="130"/>
      <c r="GG303" s="130"/>
      <c r="GH303" s="130"/>
      <c r="GI303" s="130"/>
      <c r="GJ303" s="130"/>
      <c r="GK303" s="130"/>
      <c r="GL303" s="130"/>
      <c r="GM303" s="130"/>
      <c r="GN303" s="130"/>
      <c r="GO303" s="130"/>
      <c r="GP303" s="130"/>
      <c r="GQ303" s="130"/>
      <c r="GR303" s="130"/>
      <c r="GS303" s="130"/>
      <c r="GT303" s="130"/>
      <c r="GU303" s="130"/>
      <c r="GV303" s="130"/>
      <c r="GW303" s="130"/>
      <c r="GX303" s="130"/>
      <c r="GY303" s="130"/>
      <c r="GZ303" s="130"/>
      <c r="HA303" s="130"/>
      <c r="HB303" s="130"/>
      <c r="HC303" s="130"/>
      <c r="HD303" s="130"/>
    </row>
    <row r="304" spans="183:212" x14ac:dyDescent="0.25">
      <c r="GA304" s="130"/>
      <c r="GB304" s="130"/>
      <c r="GC304" s="130"/>
      <c r="GD304" s="130"/>
      <c r="GE304" s="130"/>
      <c r="GF304" s="130"/>
      <c r="GG304" s="130"/>
      <c r="GH304" s="130"/>
      <c r="GI304" s="130"/>
      <c r="GJ304" s="130"/>
      <c r="GK304" s="130"/>
      <c r="GL304" s="130"/>
      <c r="GM304" s="130"/>
      <c r="GN304" s="130"/>
      <c r="GO304" s="130"/>
      <c r="GP304" s="130"/>
      <c r="GQ304" s="130"/>
      <c r="GR304" s="130"/>
      <c r="GS304" s="130"/>
      <c r="GT304" s="130"/>
      <c r="GU304" s="130"/>
      <c r="GV304" s="130"/>
      <c r="GW304" s="130"/>
      <c r="GX304" s="130"/>
      <c r="GY304" s="130"/>
      <c r="GZ304" s="130"/>
      <c r="HA304" s="130"/>
      <c r="HB304" s="130"/>
      <c r="HC304" s="130"/>
      <c r="HD304" s="130"/>
    </row>
    <row r="305" spans="183:212" x14ac:dyDescent="0.25">
      <c r="GA305" s="130"/>
      <c r="GB305" s="130"/>
      <c r="GC305" s="130"/>
      <c r="GD305" s="130"/>
      <c r="GE305" s="130"/>
      <c r="GF305" s="130"/>
      <c r="GG305" s="130"/>
      <c r="GH305" s="130"/>
      <c r="GI305" s="130"/>
      <c r="GJ305" s="130"/>
      <c r="GK305" s="130"/>
      <c r="GL305" s="130"/>
      <c r="GM305" s="130"/>
      <c r="GN305" s="130"/>
      <c r="GO305" s="130"/>
      <c r="GP305" s="130"/>
      <c r="GQ305" s="130"/>
      <c r="GR305" s="130"/>
      <c r="GS305" s="130"/>
      <c r="GT305" s="130"/>
      <c r="GU305" s="130"/>
      <c r="GV305" s="130"/>
      <c r="GW305" s="130"/>
      <c r="GX305" s="130"/>
      <c r="GY305" s="130"/>
      <c r="GZ305" s="130"/>
      <c r="HA305" s="130"/>
      <c r="HB305" s="130"/>
      <c r="HC305" s="130"/>
      <c r="HD305" s="130"/>
    </row>
    <row r="306" spans="183:212" x14ac:dyDescent="0.25">
      <c r="GA306" s="130"/>
      <c r="GB306" s="130"/>
      <c r="GC306" s="130"/>
      <c r="GD306" s="130"/>
      <c r="GE306" s="130"/>
      <c r="GF306" s="130"/>
      <c r="GG306" s="130"/>
      <c r="GH306" s="130"/>
      <c r="GI306" s="130"/>
      <c r="GJ306" s="130"/>
      <c r="GK306" s="130"/>
      <c r="GL306" s="130"/>
      <c r="GM306" s="130"/>
      <c r="GN306" s="130"/>
      <c r="GO306" s="130"/>
      <c r="GP306" s="130"/>
      <c r="GQ306" s="130"/>
      <c r="GR306" s="130"/>
      <c r="GS306" s="130"/>
      <c r="GT306" s="130"/>
      <c r="GU306" s="130"/>
      <c r="GV306" s="130"/>
      <c r="GW306" s="130"/>
      <c r="GX306" s="130"/>
      <c r="GY306" s="130"/>
      <c r="GZ306" s="130"/>
      <c r="HA306" s="130"/>
      <c r="HB306" s="130"/>
      <c r="HC306" s="130"/>
      <c r="HD306" s="130"/>
    </row>
    <row r="307" spans="183:212" x14ac:dyDescent="0.25">
      <c r="GA307" s="130"/>
      <c r="GB307" s="130"/>
      <c r="GC307" s="130"/>
      <c r="GD307" s="130"/>
      <c r="GE307" s="130"/>
      <c r="GF307" s="130"/>
      <c r="GG307" s="130"/>
      <c r="GH307" s="130"/>
      <c r="GI307" s="130"/>
      <c r="GJ307" s="130"/>
      <c r="GK307" s="130"/>
      <c r="GL307" s="130"/>
      <c r="GM307" s="130"/>
      <c r="GN307" s="130"/>
      <c r="GO307" s="130"/>
      <c r="GP307" s="130"/>
      <c r="GQ307" s="130"/>
      <c r="GR307" s="130"/>
      <c r="GS307" s="130"/>
      <c r="GT307" s="130"/>
      <c r="GU307" s="130"/>
      <c r="GV307" s="130"/>
      <c r="GW307" s="130"/>
      <c r="GX307" s="130"/>
      <c r="GY307" s="130"/>
      <c r="GZ307" s="130"/>
      <c r="HA307" s="130"/>
      <c r="HB307" s="130"/>
      <c r="HC307" s="130"/>
      <c r="HD307" s="130"/>
    </row>
    <row r="308" spans="183:212" x14ac:dyDescent="0.25">
      <c r="GA308" s="130"/>
      <c r="GB308" s="130"/>
      <c r="GC308" s="130"/>
      <c r="GD308" s="130"/>
      <c r="GE308" s="130"/>
      <c r="GF308" s="130"/>
      <c r="GG308" s="130"/>
      <c r="GH308" s="130"/>
      <c r="GI308" s="130"/>
      <c r="GJ308" s="130"/>
      <c r="GK308" s="130"/>
      <c r="GL308" s="130"/>
      <c r="GM308" s="130"/>
      <c r="GN308" s="130"/>
      <c r="GO308" s="130"/>
      <c r="GP308" s="130"/>
      <c r="GQ308" s="130"/>
      <c r="GR308" s="130"/>
      <c r="GS308" s="130"/>
      <c r="GT308" s="130"/>
      <c r="GU308" s="130"/>
      <c r="GV308" s="130"/>
      <c r="GW308" s="130"/>
      <c r="GX308" s="130"/>
      <c r="GY308" s="130"/>
      <c r="GZ308" s="130"/>
      <c r="HA308" s="130"/>
      <c r="HB308" s="130"/>
      <c r="HC308" s="130"/>
      <c r="HD308" s="130"/>
    </row>
    <row r="309" spans="183:212" x14ac:dyDescent="0.25">
      <c r="GA309" s="130"/>
      <c r="GB309" s="130"/>
      <c r="GC309" s="130"/>
      <c r="GD309" s="130"/>
      <c r="GE309" s="130"/>
      <c r="GF309" s="130"/>
      <c r="GG309" s="130"/>
      <c r="GH309" s="130"/>
      <c r="GI309" s="130"/>
      <c r="GJ309" s="130"/>
      <c r="GK309" s="130"/>
      <c r="GL309" s="130"/>
      <c r="GM309" s="130"/>
      <c r="GN309" s="130"/>
      <c r="GO309" s="130"/>
      <c r="GP309" s="130"/>
      <c r="GQ309" s="130"/>
      <c r="GR309" s="130"/>
      <c r="GS309" s="130"/>
      <c r="GT309" s="130"/>
      <c r="GU309" s="130"/>
      <c r="GV309" s="130"/>
      <c r="GW309" s="130"/>
      <c r="GX309" s="130"/>
      <c r="GY309" s="130"/>
      <c r="GZ309" s="130"/>
      <c r="HA309" s="130"/>
      <c r="HB309" s="130"/>
      <c r="HC309" s="130"/>
      <c r="HD309" s="130"/>
    </row>
    <row r="310" spans="183:212" x14ac:dyDescent="0.25">
      <c r="GA310" s="130"/>
      <c r="GB310" s="130"/>
      <c r="GC310" s="130"/>
      <c r="GD310" s="130"/>
      <c r="GE310" s="130"/>
      <c r="GF310" s="130"/>
      <c r="GG310" s="130"/>
      <c r="GH310" s="130"/>
      <c r="GI310" s="130"/>
      <c r="GJ310" s="130"/>
      <c r="GK310" s="130"/>
      <c r="GL310" s="130"/>
      <c r="GM310" s="130"/>
      <c r="GN310" s="130"/>
      <c r="GO310" s="130"/>
      <c r="GP310" s="130"/>
      <c r="GQ310" s="130"/>
      <c r="GR310" s="130"/>
      <c r="GS310" s="130"/>
      <c r="GT310" s="130"/>
      <c r="GU310" s="130"/>
      <c r="GV310" s="130"/>
      <c r="GW310" s="130"/>
      <c r="GX310" s="130"/>
      <c r="GY310" s="130"/>
      <c r="GZ310" s="130"/>
      <c r="HA310" s="130"/>
      <c r="HB310" s="130"/>
      <c r="HC310" s="130"/>
      <c r="HD310" s="130"/>
    </row>
    <row r="311" spans="183:212" x14ac:dyDescent="0.25">
      <c r="GA311" s="130"/>
      <c r="GB311" s="130"/>
      <c r="GC311" s="130"/>
      <c r="GD311" s="130"/>
      <c r="GE311" s="130"/>
      <c r="GF311" s="130"/>
      <c r="GG311" s="130"/>
      <c r="GH311" s="130"/>
      <c r="GI311" s="130"/>
      <c r="GJ311" s="130"/>
      <c r="GK311" s="130"/>
      <c r="GL311" s="130"/>
      <c r="GM311" s="130"/>
      <c r="GN311" s="130"/>
      <c r="GO311" s="130"/>
      <c r="GP311" s="130"/>
      <c r="GQ311" s="130"/>
      <c r="GR311" s="130"/>
      <c r="GS311" s="130"/>
      <c r="GT311" s="130"/>
      <c r="GU311" s="130"/>
      <c r="GV311" s="130"/>
      <c r="GW311" s="130"/>
      <c r="GX311" s="130"/>
      <c r="GY311" s="130"/>
      <c r="GZ311" s="130"/>
      <c r="HA311" s="130"/>
      <c r="HB311" s="130"/>
      <c r="HC311" s="130"/>
      <c r="HD311" s="130"/>
    </row>
    <row r="312" spans="183:212" x14ac:dyDescent="0.25">
      <c r="GA312" s="130"/>
      <c r="GB312" s="130"/>
      <c r="GC312" s="130"/>
      <c r="GD312" s="130"/>
      <c r="GE312" s="130"/>
      <c r="GF312" s="130"/>
      <c r="GG312" s="130"/>
      <c r="GH312" s="130"/>
      <c r="GI312" s="130"/>
      <c r="GJ312" s="130"/>
      <c r="GK312" s="130"/>
      <c r="GL312" s="130"/>
      <c r="GM312" s="130"/>
      <c r="GN312" s="130"/>
      <c r="GO312" s="130"/>
      <c r="GP312" s="130"/>
      <c r="GQ312" s="130"/>
      <c r="GR312" s="130"/>
      <c r="GS312" s="130"/>
      <c r="GT312" s="130"/>
      <c r="GU312" s="130"/>
      <c r="GV312" s="130"/>
      <c r="GW312" s="130"/>
      <c r="GX312" s="130"/>
      <c r="GY312" s="130"/>
      <c r="GZ312" s="130"/>
      <c r="HA312" s="130"/>
      <c r="HB312" s="130"/>
      <c r="HC312" s="130"/>
      <c r="HD312" s="130"/>
    </row>
    <row r="313" spans="183:212" x14ac:dyDescent="0.25">
      <c r="GA313" s="130"/>
      <c r="GB313" s="130"/>
      <c r="GC313" s="130"/>
      <c r="GD313" s="130"/>
      <c r="GE313" s="130"/>
      <c r="GF313" s="130"/>
      <c r="GG313" s="130"/>
      <c r="GH313" s="130"/>
      <c r="GI313" s="130"/>
      <c r="GJ313" s="130"/>
      <c r="GK313" s="130"/>
      <c r="GL313" s="130"/>
      <c r="GM313" s="130"/>
      <c r="GN313" s="130"/>
      <c r="GO313" s="130"/>
      <c r="GP313" s="130"/>
      <c r="GQ313" s="130"/>
      <c r="GR313" s="130"/>
      <c r="GS313" s="130"/>
      <c r="GT313" s="130"/>
      <c r="GU313" s="130"/>
      <c r="GV313" s="130"/>
      <c r="GW313" s="130"/>
      <c r="GX313" s="130"/>
      <c r="GY313" s="130"/>
      <c r="GZ313" s="130"/>
      <c r="HA313" s="130"/>
      <c r="HB313" s="130"/>
      <c r="HC313" s="130"/>
      <c r="HD313" s="130"/>
    </row>
    <row r="314" spans="183:212" x14ac:dyDescent="0.25">
      <c r="GA314" s="130"/>
      <c r="GB314" s="130"/>
      <c r="GC314" s="130"/>
      <c r="GD314" s="130"/>
      <c r="GE314" s="130"/>
      <c r="GF314" s="130"/>
      <c r="GG314" s="130"/>
      <c r="GH314" s="130"/>
      <c r="GI314" s="130"/>
      <c r="GJ314" s="130"/>
      <c r="GK314" s="130"/>
      <c r="GL314" s="130"/>
      <c r="GM314" s="130"/>
      <c r="GN314" s="130"/>
      <c r="GO314" s="130"/>
      <c r="GP314" s="130"/>
      <c r="GQ314" s="130"/>
      <c r="GR314" s="130"/>
      <c r="GS314" s="130"/>
      <c r="GT314" s="130"/>
      <c r="GU314" s="130"/>
      <c r="GV314" s="130"/>
      <c r="GW314" s="130"/>
      <c r="GX314" s="130"/>
      <c r="GY314" s="130"/>
      <c r="GZ314" s="130"/>
      <c r="HA314" s="130"/>
      <c r="HB314" s="130"/>
      <c r="HC314" s="130"/>
      <c r="HD314" s="130"/>
    </row>
    <row r="315" spans="183:212" x14ac:dyDescent="0.25">
      <c r="GA315" s="130"/>
      <c r="GB315" s="130"/>
      <c r="GC315" s="130"/>
      <c r="GD315" s="130"/>
      <c r="GE315" s="130"/>
      <c r="GF315" s="130"/>
      <c r="GG315" s="130"/>
      <c r="GH315" s="130"/>
      <c r="GI315" s="130"/>
      <c r="GJ315" s="130"/>
      <c r="GK315" s="130"/>
      <c r="GL315" s="130"/>
      <c r="GM315" s="130"/>
      <c r="GN315" s="130"/>
      <c r="GO315" s="130"/>
      <c r="GP315" s="130"/>
      <c r="GQ315" s="130"/>
      <c r="GR315" s="130"/>
      <c r="GS315" s="130"/>
      <c r="GT315" s="130"/>
      <c r="GU315" s="130"/>
      <c r="GV315" s="130"/>
      <c r="GW315" s="130"/>
      <c r="GX315" s="130"/>
      <c r="GY315" s="130"/>
      <c r="GZ315" s="130"/>
      <c r="HA315" s="130"/>
      <c r="HB315" s="130"/>
      <c r="HC315" s="130"/>
      <c r="HD315" s="130"/>
    </row>
    <row r="316" spans="183:212" x14ac:dyDescent="0.25">
      <c r="GA316" s="130"/>
      <c r="GB316" s="130"/>
      <c r="GC316" s="130"/>
      <c r="GD316" s="130"/>
      <c r="GE316" s="130"/>
      <c r="GF316" s="130"/>
      <c r="GG316" s="130"/>
      <c r="GH316" s="130"/>
      <c r="GI316" s="130"/>
      <c r="GJ316" s="130"/>
      <c r="GK316" s="130"/>
      <c r="GL316" s="130"/>
      <c r="GM316" s="130"/>
      <c r="GN316" s="130"/>
      <c r="GO316" s="130"/>
      <c r="GP316" s="130"/>
      <c r="GQ316" s="130"/>
      <c r="GR316" s="130"/>
      <c r="GS316" s="130"/>
      <c r="GT316" s="130"/>
      <c r="GU316" s="130"/>
      <c r="GV316" s="130"/>
      <c r="GW316" s="130"/>
      <c r="GX316" s="130"/>
      <c r="GY316" s="130"/>
      <c r="GZ316" s="130"/>
      <c r="HA316" s="130"/>
      <c r="HB316" s="130"/>
      <c r="HC316" s="130"/>
      <c r="HD316" s="130"/>
    </row>
    <row r="317" spans="183:212" x14ac:dyDescent="0.25">
      <c r="GA317" s="130"/>
      <c r="GB317" s="130"/>
      <c r="GC317" s="130"/>
      <c r="GD317" s="130"/>
      <c r="GE317" s="130"/>
      <c r="GF317" s="130"/>
      <c r="GG317" s="130"/>
      <c r="GH317" s="130"/>
      <c r="GI317" s="130"/>
      <c r="GJ317" s="130"/>
      <c r="GK317" s="130"/>
      <c r="GL317" s="130"/>
      <c r="GM317" s="130"/>
      <c r="GN317" s="130"/>
      <c r="GO317" s="130"/>
      <c r="GP317" s="130"/>
      <c r="GQ317" s="130"/>
      <c r="GR317" s="130"/>
      <c r="GS317" s="130"/>
      <c r="GT317" s="130"/>
      <c r="GU317" s="130"/>
      <c r="GV317" s="130"/>
      <c r="GW317" s="130"/>
      <c r="GX317" s="130"/>
      <c r="GY317" s="130"/>
      <c r="GZ317" s="130"/>
      <c r="HA317" s="130"/>
      <c r="HB317" s="130"/>
      <c r="HC317" s="130"/>
      <c r="HD317" s="130"/>
    </row>
    <row r="318" spans="183:212" x14ac:dyDescent="0.25">
      <c r="GA318" s="130"/>
      <c r="GB318" s="130"/>
      <c r="GC318" s="130"/>
      <c r="GD318" s="130"/>
      <c r="GE318" s="130"/>
      <c r="GF318" s="130"/>
      <c r="GG318" s="130"/>
      <c r="GH318" s="130"/>
      <c r="GI318" s="130"/>
      <c r="GJ318" s="130"/>
      <c r="GK318" s="130"/>
      <c r="GL318" s="130"/>
      <c r="GM318" s="130"/>
      <c r="GN318" s="130"/>
      <c r="GO318" s="130"/>
      <c r="GP318" s="130"/>
      <c r="GQ318" s="130"/>
      <c r="GR318" s="130"/>
      <c r="GS318" s="130"/>
      <c r="GT318" s="130"/>
      <c r="GU318" s="130"/>
      <c r="GV318" s="130"/>
      <c r="GW318" s="130"/>
      <c r="GX318" s="130"/>
      <c r="GY318" s="130"/>
      <c r="GZ318" s="130"/>
      <c r="HA318" s="130"/>
      <c r="HB318" s="130"/>
      <c r="HC318" s="130"/>
      <c r="HD318" s="130"/>
    </row>
    <row r="319" spans="183:212" x14ac:dyDescent="0.25">
      <c r="GA319" s="130"/>
      <c r="GB319" s="130"/>
      <c r="GC319" s="130"/>
      <c r="GD319" s="130"/>
      <c r="GE319" s="130"/>
      <c r="GF319" s="130"/>
      <c r="GG319" s="130"/>
      <c r="GH319" s="130"/>
      <c r="GI319" s="130"/>
      <c r="GJ319" s="130"/>
      <c r="GK319" s="130"/>
      <c r="GL319" s="130"/>
      <c r="GM319" s="130"/>
      <c r="GN319" s="130"/>
      <c r="GO319" s="130"/>
      <c r="GP319" s="130"/>
      <c r="GQ319" s="130"/>
      <c r="GR319" s="130"/>
      <c r="GS319" s="130"/>
      <c r="GT319" s="130"/>
      <c r="GU319" s="130"/>
      <c r="GV319" s="130"/>
      <c r="GW319" s="130"/>
      <c r="GX319" s="130"/>
      <c r="GY319" s="130"/>
      <c r="GZ319" s="130"/>
      <c r="HA319" s="130"/>
      <c r="HB319" s="130"/>
      <c r="HC319" s="130"/>
      <c r="HD319" s="130"/>
    </row>
    <row r="320" spans="183:212" x14ac:dyDescent="0.25">
      <c r="GA320" s="130"/>
      <c r="GB320" s="130"/>
      <c r="GC320" s="130"/>
      <c r="GD320" s="130"/>
      <c r="GE320" s="130"/>
      <c r="GF320" s="130"/>
      <c r="GG320" s="130"/>
      <c r="GH320" s="130"/>
      <c r="GI320" s="130"/>
      <c r="GJ320" s="130"/>
      <c r="GK320" s="130"/>
      <c r="GL320" s="130"/>
      <c r="GM320" s="130"/>
      <c r="GN320" s="130"/>
      <c r="GO320" s="130"/>
      <c r="GP320" s="130"/>
      <c r="GQ320" s="130"/>
      <c r="GR320" s="130"/>
      <c r="GS320" s="130"/>
      <c r="GT320" s="130"/>
      <c r="GU320" s="130"/>
      <c r="GV320" s="130"/>
      <c r="GW320" s="130"/>
      <c r="GX320" s="130"/>
      <c r="GY320" s="130"/>
      <c r="GZ320" s="130"/>
      <c r="HA320" s="130"/>
      <c r="HB320" s="130"/>
      <c r="HC320" s="130"/>
      <c r="HD320" s="130"/>
    </row>
    <row r="321" spans="183:212" x14ac:dyDescent="0.25">
      <c r="GA321" s="130"/>
      <c r="GB321" s="130"/>
      <c r="GC321" s="130"/>
      <c r="GD321" s="130"/>
      <c r="GE321" s="130"/>
      <c r="GF321" s="130"/>
      <c r="GG321" s="130"/>
      <c r="GH321" s="130"/>
      <c r="GI321" s="130"/>
      <c r="GJ321" s="130"/>
      <c r="GK321" s="130"/>
      <c r="GL321" s="130"/>
      <c r="GM321" s="130"/>
      <c r="GN321" s="130"/>
      <c r="GO321" s="130"/>
      <c r="GP321" s="130"/>
      <c r="GQ321" s="130"/>
      <c r="GR321" s="130"/>
      <c r="GS321" s="130"/>
      <c r="GT321" s="130"/>
      <c r="GU321" s="130"/>
      <c r="GV321" s="130"/>
      <c r="GW321" s="130"/>
      <c r="GX321" s="130"/>
      <c r="GY321" s="130"/>
      <c r="GZ321" s="130"/>
      <c r="HA321" s="130"/>
      <c r="HB321" s="130"/>
      <c r="HC321" s="130"/>
      <c r="HD321" s="130"/>
    </row>
    <row r="322" spans="183:212" x14ac:dyDescent="0.25">
      <c r="GA322" s="130"/>
      <c r="GB322" s="130"/>
      <c r="GC322" s="130"/>
      <c r="GD322" s="130"/>
      <c r="GE322" s="130"/>
      <c r="GF322" s="130"/>
      <c r="GG322" s="130"/>
      <c r="GH322" s="130"/>
      <c r="GI322" s="130"/>
      <c r="GJ322" s="130"/>
      <c r="GK322" s="130"/>
      <c r="GL322" s="130"/>
      <c r="GM322" s="130"/>
      <c r="GN322" s="130"/>
      <c r="GO322" s="130"/>
      <c r="GP322" s="130"/>
      <c r="GQ322" s="130"/>
      <c r="GR322" s="130"/>
      <c r="GS322" s="130"/>
      <c r="GT322" s="130"/>
      <c r="GU322" s="130"/>
      <c r="GV322" s="130"/>
      <c r="GW322" s="130"/>
      <c r="GX322" s="130"/>
      <c r="GY322" s="130"/>
      <c r="GZ322" s="130"/>
      <c r="HA322" s="130"/>
      <c r="HB322" s="130"/>
      <c r="HC322" s="130"/>
      <c r="HD322" s="130"/>
    </row>
    <row r="323" spans="183:212" x14ac:dyDescent="0.25">
      <c r="GA323" s="130"/>
      <c r="GB323" s="130"/>
      <c r="GC323" s="130"/>
      <c r="GD323" s="130"/>
      <c r="GE323" s="130"/>
      <c r="GF323" s="130"/>
      <c r="GG323" s="130"/>
      <c r="GH323" s="130"/>
      <c r="GI323" s="130"/>
      <c r="GJ323" s="130"/>
      <c r="GK323" s="130"/>
      <c r="GL323" s="130"/>
      <c r="GM323" s="130"/>
      <c r="GN323" s="130"/>
      <c r="GO323" s="130"/>
      <c r="GP323" s="130"/>
      <c r="GQ323" s="130"/>
      <c r="GR323" s="130"/>
      <c r="GS323" s="130"/>
      <c r="GT323" s="130"/>
      <c r="GU323" s="130"/>
      <c r="GV323" s="130"/>
      <c r="GW323" s="130"/>
      <c r="GX323" s="130"/>
      <c r="GY323" s="130"/>
      <c r="GZ323" s="130"/>
      <c r="HA323" s="130"/>
      <c r="HB323" s="130"/>
      <c r="HC323" s="130"/>
      <c r="HD323" s="130"/>
    </row>
    <row r="324" spans="183:212" x14ac:dyDescent="0.25">
      <c r="GA324" s="130"/>
      <c r="GB324" s="130"/>
      <c r="GC324" s="130"/>
      <c r="GD324" s="130"/>
      <c r="GE324" s="130"/>
      <c r="GF324" s="130"/>
      <c r="GG324" s="130"/>
      <c r="GH324" s="130"/>
      <c r="GI324" s="130"/>
      <c r="GJ324" s="130"/>
      <c r="GK324" s="130"/>
      <c r="GL324" s="130"/>
      <c r="GM324" s="130"/>
      <c r="GN324" s="130"/>
      <c r="GO324" s="130"/>
      <c r="GP324" s="130"/>
      <c r="GQ324" s="130"/>
      <c r="GR324" s="130"/>
      <c r="GS324" s="130"/>
      <c r="GT324" s="130"/>
      <c r="GU324" s="130"/>
      <c r="GV324" s="130"/>
      <c r="GW324" s="130"/>
      <c r="GX324" s="130"/>
      <c r="GY324" s="130"/>
      <c r="GZ324" s="130"/>
      <c r="HA324" s="130"/>
      <c r="HB324" s="130"/>
      <c r="HC324" s="130"/>
      <c r="HD324" s="130"/>
    </row>
    <row r="325" spans="183:212" x14ac:dyDescent="0.25">
      <c r="GA325" s="130"/>
      <c r="GB325" s="130"/>
      <c r="GC325" s="130"/>
      <c r="GD325" s="130"/>
      <c r="GE325" s="130"/>
      <c r="GF325" s="130"/>
      <c r="GG325" s="130"/>
      <c r="GH325" s="130"/>
      <c r="GI325" s="130"/>
      <c r="GJ325" s="130"/>
      <c r="GK325" s="130"/>
      <c r="GL325" s="130"/>
      <c r="GM325" s="130"/>
      <c r="GN325" s="130"/>
      <c r="GO325" s="130"/>
      <c r="GP325" s="130"/>
      <c r="GQ325" s="130"/>
      <c r="GR325" s="130"/>
      <c r="GS325" s="130"/>
      <c r="GT325" s="130"/>
      <c r="GU325" s="130"/>
      <c r="GV325" s="130"/>
      <c r="GW325" s="130"/>
      <c r="GX325" s="130"/>
      <c r="GY325" s="130"/>
      <c r="GZ325" s="130"/>
      <c r="HA325" s="130"/>
      <c r="HB325" s="130"/>
      <c r="HC325" s="130"/>
      <c r="HD325" s="130"/>
    </row>
    <row r="326" spans="183:212" x14ac:dyDescent="0.25">
      <c r="GA326" s="130"/>
      <c r="GB326" s="130"/>
      <c r="GC326" s="130"/>
      <c r="GD326" s="130"/>
      <c r="GE326" s="130"/>
      <c r="GF326" s="130"/>
      <c r="GG326" s="130"/>
      <c r="GH326" s="130"/>
      <c r="GI326" s="130"/>
      <c r="GJ326" s="130"/>
      <c r="GK326" s="130"/>
      <c r="GL326" s="130"/>
      <c r="GM326" s="130"/>
      <c r="GN326" s="130"/>
      <c r="GO326" s="130"/>
      <c r="GP326" s="130"/>
      <c r="GQ326" s="130"/>
      <c r="GR326" s="130"/>
      <c r="GS326" s="130"/>
      <c r="GT326" s="130"/>
      <c r="GU326" s="130"/>
      <c r="GV326" s="130"/>
      <c r="GW326" s="130"/>
      <c r="GX326" s="130"/>
      <c r="GY326" s="130"/>
      <c r="GZ326" s="130"/>
      <c r="HA326" s="130"/>
      <c r="HB326" s="130"/>
      <c r="HC326" s="130"/>
      <c r="HD326" s="130"/>
    </row>
    <row r="327" spans="183:212" x14ac:dyDescent="0.25">
      <c r="GA327" s="130"/>
      <c r="GB327" s="130"/>
      <c r="GC327" s="130"/>
      <c r="GD327" s="130"/>
      <c r="GE327" s="130"/>
      <c r="GF327" s="130"/>
      <c r="GG327" s="130"/>
      <c r="GH327" s="130"/>
      <c r="GI327" s="130"/>
      <c r="GJ327" s="130"/>
      <c r="GK327" s="130"/>
      <c r="GL327" s="130"/>
      <c r="GM327" s="130"/>
      <c r="GN327" s="130"/>
      <c r="GO327" s="130"/>
      <c r="GP327" s="130"/>
      <c r="GQ327" s="130"/>
      <c r="GR327" s="130"/>
      <c r="GS327" s="130"/>
      <c r="GT327" s="130"/>
      <c r="GU327" s="130"/>
      <c r="GV327" s="130"/>
      <c r="GW327" s="130"/>
      <c r="GX327" s="130"/>
      <c r="GY327" s="130"/>
      <c r="GZ327" s="130"/>
      <c r="HA327" s="130"/>
      <c r="HB327" s="130"/>
      <c r="HC327" s="130"/>
      <c r="HD327" s="130"/>
    </row>
    <row r="328" spans="183:212" x14ac:dyDescent="0.25">
      <c r="GA328" s="130"/>
      <c r="GB328" s="130"/>
      <c r="GC328" s="130"/>
      <c r="GD328" s="130"/>
      <c r="GE328" s="130"/>
      <c r="GF328" s="130"/>
      <c r="GG328" s="130"/>
      <c r="GH328" s="130"/>
      <c r="GI328" s="130"/>
      <c r="GJ328" s="130"/>
      <c r="GK328" s="130"/>
      <c r="GL328" s="130"/>
      <c r="GM328" s="130"/>
      <c r="GN328" s="130"/>
      <c r="GO328" s="130"/>
      <c r="GP328" s="130"/>
      <c r="GQ328" s="130"/>
      <c r="GR328" s="130"/>
      <c r="GS328" s="130"/>
      <c r="GT328" s="130"/>
      <c r="GU328" s="130"/>
      <c r="GV328" s="130"/>
      <c r="GW328" s="130"/>
      <c r="GX328" s="130"/>
      <c r="GY328" s="130"/>
      <c r="GZ328" s="130"/>
      <c r="HA328" s="130"/>
      <c r="HB328" s="130"/>
      <c r="HC328" s="130"/>
      <c r="HD328" s="130"/>
    </row>
    <row r="329" spans="183:212" x14ac:dyDescent="0.25">
      <c r="GA329" s="130"/>
      <c r="GB329" s="130"/>
      <c r="GC329" s="130"/>
      <c r="GD329" s="130"/>
      <c r="GE329" s="130"/>
      <c r="GF329" s="130"/>
      <c r="GG329" s="130"/>
      <c r="GH329" s="130"/>
      <c r="GI329" s="130"/>
      <c r="GJ329" s="130"/>
      <c r="GK329" s="130"/>
      <c r="GL329" s="130"/>
      <c r="GM329" s="130"/>
      <c r="GN329" s="130"/>
      <c r="GO329" s="130"/>
      <c r="GP329" s="130"/>
      <c r="GQ329" s="130"/>
      <c r="GR329" s="130"/>
      <c r="GS329" s="130"/>
      <c r="GT329" s="130"/>
      <c r="GU329" s="130"/>
      <c r="GV329" s="130"/>
      <c r="GW329" s="130"/>
      <c r="GX329" s="130"/>
      <c r="GY329" s="130"/>
      <c r="GZ329" s="130"/>
      <c r="HA329" s="130"/>
      <c r="HB329" s="130"/>
      <c r="HC329" s="130"/>
      <c r="HD329" s="130"/>
    </row>
    <row r="330" spans="183:212" x14ac:dyDescent="0.25">
      <c r="GA330" s="130"/>
      <c r="GB330" s="130"/>
      <c r="GC330" s="130"/>
      <c r="GD330" s="130"/>
      <c r="GE330" s="130"/>
      <c r="GF330" s="130"/>
      <c r="GG330" s="130"/>
      <c r="GH330" s="130"/>
      <c r="GI330" s="130"/>
      <c r="GJ330" s="130"/>
      <c r="GK330" s="130"/>
      <c r="GL330" s="130"/>
      <c r="GM330" s="130"/>
      <c r="GN330" s="130"/>
      <c r="GO330" s="130"/>
      <c r="GP330" s="130"/>
      <c r="GQ330" s="130"/>
      <c r="GR330" s="130"/>
      <c r="GS330" s="130"/>
      <c r="GT330" s="130"/>
      <c r="GU330" s="130"/>
      <c r="GV330" s="130"/>
      <c r="GW330" s="130"/>
      <c r="GX330" s="130"/>
      <c r="GY330" s="130"/>
      <c r="GZ330" s="130"/>
      <c r="HA330" s="130"/>
      <c r="HB330" s="130"/>
      <c r="HC330" s="130"/>
      <c r="HD330" s="130"/>
    </row>
    <row r="331" spans="183:212" x14ac:dyDescent="0.25">
      <c r="GA331" s="130"/>
      <c r="GB331" s="130"/>
      <c r="GC331" s="130"/>
      <c r="GD331" s="130"/>
      <c r="GE331" s="130"/>
      <c r="GF331" s="130"/>
      <c r="GG331" s="130"/>
      <c r="GH331" s="130"/>
      <c r="GI331" s="130"/>
      <c r="GJ331" s="130"/>
      <c r="GK331" s="130"/>
      <c r="GL331" s="130"/>
      <c r="GM331" s="130"/>
      <c r="GN331" s="130"/>
      <c r="GO331" s="130"/>
      <c r="GP331" s="130"/>
      <c r="GQ331" s="130"/>
      <c r="GR331" s="130"/>
      <c r="GS331" s="130"/>
      <c r="GT331" s="130"/>
      <c r="GU331" s="130"/>
      <c r="GV331" s="130"/>
      <c r="GW331" s="130"/>
      <c r="GX331" s="130"/>
      <c r="GY331" s="130"/>
      <c r="GZ331" s="130"/>
      <c r="HA331" s="130"/>
      <c r="HB331" s="130"/>
      <c r="HC331" s="130"/>
      <c r="HD331" s="130"/>
    </row>
    <row r="332" spans="183:212" x14ac:dyDescent="0.25">
      <c r="GA332" s="130"/>
      <c r="GB332" s="130"/>
      <c r="GC332" s="130"/>
      <c r="GD332" s="130"/>
      <c r="GE332" s="130"/>
      <c r="GF332" s="130"/>
      <c r="GG332" s="130"/>
      <c r="GH332" s="130"/>
      <c r="GI332" s="130"/>
      <c r="GJ332" s="130"/>
      <c r="GK332" s="130"/>
      <c r="GL332" s="130"/>
      <c r="GM332" s="130"/>
      <c r="GN332" s="130"/>
      <c r="GO332" s="130"/>
      <c r="GP332" s="130"/>
      <c r="GQ332" s="130"/>
      <c r="GR332" s="130"/>
      <c r="GS332" s="130"/>
      <c r="GT332" s="130"/>
      <c r="GU332" s="130"/>
      <c r="GV332" s="130"/>
      <c r="GW332" s="130"/>
      <c r="GX332" s="130"/>
      <c r="GY332" s="130"/>
      <c r="GZ332" s="130"/>
      <c r="HA332" s="130"/>
      <c r="HB332" s="130"/>
      <c r="HC332" s="130"/>
      <c r="HD332" s="130"/>
    </row>
    <row r="333" spans="183:212" x14ac:dyDescent="0.25">
      <c r="GA333" s="130"/>
      <c r="GB333" s="130"/>
      <c r="GC333" s="130"/>
      <c r="GD333" s="130"/>
      <c r="GE333" s="130"/>
      <c r="GF333" s="130"/>
      <c r="GG333" s="130"/>
      <c r="GH333" s="130"/>
      <c r="GI333" s="130"/>
      <c r="GJ333" s="130"/>
      <c r="GK333" s="130"/>
      <c r="GL333" s="130"/>
      <c r="GM333" s="130"/>
      <c r="GN333" s="130"/>
      <c r="GO333" s="130"/>
      <c r="GP333" s="130"/>
      <c r="GQ333" s="130"/>
      <c r="GR333" s="130"/>
      <c r="GS333" s="130"/>
      <c r="GT333" s="130"/>
      <c r="GU333" s="130"/>
      <c r="GV333" s="130"/>
      <c r="GW333" s="130"/>
      <c r="GX333" s="130"/>
      <c r="GY333" s="130"/>
      <c r="GZ333" s="130"/>
      <c r="HA333" s="130"/>
      <c r="HB333" s="130"/>
      <c r="HC333" s="130"/>
      <c r="HD333" s="130"/>
    </row>
    <row r="334" spans="183:212" x14ac:dyDescent="0.25">
      <c r="GA334" s="130"/>
      <c r="GB334" s="130"/>
      <c r="GC334" s="130"/>
      <c r="GD334" s="130"/>
      <c r="GE334" s="130"/>
      <c r="GF334" s="130"/>
      <c r="GG334" s="130"/>
      <c r="GH334" s="130"/>
      <c r="GI334" s="130"/>
      <c r="GJ334" s="130"/>
      <c r="GK334" s="130"/>
      <c r="GL334" s="130"/>
      <c r="GM334" s="130"/>
      <c r="GN334" s="130"/>
      <c r="GO334" s="130"/>
      <c r="GP334" s="130"/>
      <c r="GQ334" s="130"/>
      <c r="GR334" s="130"/>
      <c r="GS334" s="130"/>
      <c r="GT334" s="130"/>
      <c r="GU334" s="130"/>
      <c r="GV334" s="130"/>
      <c r="GW334" s="130"/>
      <c r="GX334" s="130"/>
      <c r="GY334" s="130"/>
      <c r="GZ334" s="130"/>
      <c r="HA334" s="130"/>
      <c r="HB334" s="130"/>
      <c r="HC334" s="130"/>
      <c r="HD334" s="130"/>
    </row>
    <row r="335" spans="183:212" x14ac:dyDescent="0.25">
      <c r="GA335" s="130"/>
      <c r="GB335" s="130"/>
      <c r="GC335" s="130"/>
      <c r="GD335" s="130"/>
      <c r="GE335" s="130"/>
      <c r="GF335" s="130"/>
      <c r="GG335" s="130"/>
      <c r="GH335" s="130"/>
      <c r="GI335" s="130"/>
      <c r="GJ335" s="130"/>
      <c r="GK335" s="130"/>
      <c r="GL335" s="130"/>
      <c r="GM335" s="130"/>
      <c r="GN335" s="130"/>
      <c r="GO335" s="130"/>
      <c r="GP335" s="130"/>
      <c r="GQ335" s="130"/>
      <c r="GR335" s="130"/>
      <c r="GS335" s="130"/>
      <c r="GT335" s="130"/>
      <c r="GU335" s="130"/>
      <c r="GV335" s="130"/>
      <c r="GW335" s="130"/>
      <c r="GX335" s="130"/>
      <c r="GY335" s="130"/>
      <c r="GZ335" s="130"/>
      <c r="HA335" s="130"/>
      <c r="HB335" s="130"/>
      <c r="HC335" s="130"/>
      <c r="HD335" s="130"/>
    </row>
    <row r="336" spans="183:212" x14ac:dyDescent="0.25">
      <c r="GA336" s="130"/>
      <c r="GB336" s="130"/>
      <c r="GC336" s="130"/>
      <c r="GD336" s="130"/>
      <c r="GE336" s="130"/>
      <c r="GF336" s="130"/>
      <c r="GG336" s="130"/>
      <c r="GH336" s="130"/>
      <c r="GI336" s="130"/>
      <c r="GJ336" s="130"/>
      <c r="GK336" s="130"/>
      <c r="GL336" s="130"/>
      <c r="GM336" s="130"/>
      <c r="GN336" s="130"/>
      <c r="GO336" s="130"/>
      <c r="GP336" s="130"/>
      <c r="GQ336" s="130"/>
      <c r="GR336" s="130"/>
      <c r="GS336" s="130"/>
      <c r="GT336" s="130"/>
      <c r="GU336" s="130"/>
      <c r="GV336" s="130"/>
      <c r="GW336" s="130"/>
      <c r="GX336" s="130"/>
      <c r="GY336" s="130"/>
      <c r="GZ336" s="130"/>
      <c r="HA336" s="130"/>
      <c r="HB336" s="130"/>
      <c r="HC336" s="130"/>
      <c r="HD336" s="130"/>
    </row>
    <row r="337" spans="183:212" x14ac:dyDescent="0.25">
      <c r="GA337" s="130"/>
      <c r="GB337" s="130"/>
      <c r="GC337" s="130"/>
      <c r="GD337" s="130"/>
      <c r="GE337" s="130"/>
      <c r="GF337" s="130"/>
      <c r="GG337" s="130"/>
      <c r="GH337" s="130"/>
      <c r="GI337" s="130"/>
      <c r="GJ337" s="130"/>
      <c r="GK337" s="130"/>
      <c r="GL337" s="130"/>
      <c r="GM337" s="130"/>
      <c r="GN337" s="130"/>
      <c r="GO337" s="130"/>
      <c r="GP337" s="130"/>
      <c r="GQ337" s="130"/>
      <c r="GR337" s="130"/>
      <c r="GS337" s="130"/>
      <c r="GT337" s="130"/>
      <c r="GU337" s="130"/>
      <c r="GV337" s="130"/>
      <c r="GW337" s="130"/>
      <c r="GX337" s="130"/>
      <c r="GY337" s="130"/>
      <c r="GZ337" s="130"/>
      <c r="HA337" s="130"/>
      <c r="HB337" s="130"/>
      <c r="HC337" s="130"/>
      <c r="HD337" s="130"/>
    </row>
    <row r="338" spans="183:212" x14ac:dyDescent="0.25">
      <c r="GA338" s="130"/>
      <c r="GB338" s="130"/>
      <c r="GC338" s="130"/>
      <c r="GD338" s="130"/>
      <c r="GE338" s="130"/>
      <c r="GF338" s="130"/>
      <c r="GG338" s="130"/>
      <c r="GH338" s="130"/>
      <c r="GI338" s="130"/>
      <c r="GJ338" s="130"/>
      <c r="GK338" s="130"/>
      <c r="GL338" s="130"/>
      <c r="GM338" s="130"/>
      <c r="GN338" s="130"/>
      <c r="GO338" s="130"/>
      <c r="GP338" s="130"/>
      <c r="GQ338" s="130"/>
      <c r="GR338" s="130"/>
      <c r="GS338" s="130"/>
      <c r="GT338" s="130"/>
      <c r="GU338" s="130"/>
      <c r="GV338" s="130"/>
      <c r="GW338" s="130"/>
      <c r="GX338" s="130"/>
      <c r="GY338" s="130"/>
      <c r="GZ338" s="130"/>
      <c r="HA338" s="130"/>
      <c r="HB338" s="130"/>
      <c r="HC338" s="130"/>
      <c r="HD338" s="130"/>
    </row>
    <row r="339" spans="183:212" x14ac:dyDescent="0.25">
      <c r="GA339" s="130"/>
      <c r="GB339" s="130"/>
      <c r="GC339" s="130"/>
      <c r="GD339" s="130"/>
      <c r="GE339" s="130"/>
      <c r="GF339" s="130"/>
      <c r="GG339" s="130"/>
      <c r="GH339" s="130"/>
      <c r="GI339" s="130"/>
      <c r="GJ339" s="130"/>
      <c r="GK339" s="130"/>
      <c r="GL339" s="130"/>
      <c r="GM339" s="130"/>
      <c r="GN339" s="130"/>
      <c r="GO339" s="130"/>
      <c r="GP339" s="130"/>
      <c r="GQ339" s="130"/>
      <c r="GR339" s="130"/>
      <c r="GS339" s="130"/>
      <c r="GT339" s="130"/>
      <c r="GU339" s="130"/>
      <c r="GV339" s="130"/>
      <c r="GW339" s="130"/>
      <c r="GX339" s="130"/>
      <c r="GY339" s="130"/>
      <c r="GZ339" s="130"/>
      <c r="HA339" s="130"/>
      <c r="HB339" s="130"/>
      <c r="HC339" s="130"/>
      <c r="HD339" s="130"/>
    </row>
    <row r="340" spans="183:212" x14ac:dyDescent="0.25">
      <c r="GA340" s="130"/>
      <c r="GB340" s="130"/>
      <c r="GC340" s="130"/>
      <c r="GD340" s="130"/>
      <c r="GE340" s="130"/>
      <c r="GF340" s="130"/>
      <c r="GG340" s="130"/>
      <c r="GH340" s="130"/>
      <c r="GI340" s="130"/>
      <c r="GJ340" s="130"/>
      <c r="GK340" s="130"/>
      <c r="GL340" s="130"/>
      <c r="GM340" s="130"/>
      <c r="GN340" s="130"/>
      <c r="GO340" s="130"/>
      <c r="GP340" s="130"/>
      <c r="GQ340" s="130"/>
      <c r="GR340" s="130"/>
      <c r="GS340" s="130"/>
      <c r="GT340" s="130"/>
      <c r="GU340" s="130"/>
      <c r="GV340" s="130"/>
      <c r="GW340" s="130"/>
      <c r="GX340" s="130"/>
      <c r="GY340" s="130"/>
      <c r="GZ340" s="130"/>
      <c r="HA340" s="130"/>
      <c r="HB340" s="130"/>
      <c r="HC340" s="130"/>
      <c r="HD340" s="130"/>
    </row>
    <row r="341" spans="183:212" x14ac:dyDescent="0.25">
      <c r="GA341" s="130"/>
      <c r="GB341" s="130"/>
      <c r="GC341" s="130"/>
      <c r="GD341" s="130"/>
      <c r="GE341" s="130"/>
      <c r="GF341" s="130"/>
      <c r="GG341" s="130"/>
      <c r="GH341" s="130"/>
      <c r="GI341" s="130"/>
      <c r="GJ341" s="130"/>
      <c r="GK341" s="130"/>
      <c r="GL341" s="130"/>
      <c r="GM341" s="130"/>
      <c r="GN341" s="130"/>
      <c r="GO341" s="130"/>
      <c r="GP341" s="130"/>
      <c r="GQ341" s="130"/>
      <c r="GR341" s="130"/>
      <c r="GS341" s="130"/>
      <c r="GT341" s="130"/>
      <c r="GU341" s="130"/>
      <c r="GV341" s="130"/>
      <c r="GW341" s="130"/>
      <c r="GX341" s="130"/>
      <c r="GY341" s="130"/>
      <c r="GZ341" s="130"/>
      <c r="HA341" s="130"/>
      <c r="HB341" s="130"/>
      <c r="HC341" s="130"/>
      <c r="HD341" s="130"/>
    </row>
    <row r="342" spans="183:212" x14ac:dyDescent="0.25">
      <c r="GA342" s="130"/>
      <c r="GB342" s="130"/>
      <c r="GC342" s="130"/>
      <c r="GD342" s="130"/>
      <c r="GE342" s="130"/>
      <c r="GF342" s="130"/>
      <c r="GG342" s="130"/>
      <c r="GH342" s="130"/>
      <c r="GI342" s="130"/>
      <c r="GJ342" s="130"/>
      <c r="GK342" s="130"/>
      <c r="GL342" s="130"/>
      <c r="GM342" s="130"/>
      <c r="GN342" s="130"/>
      <c r="GO342" s="130"/>
      <c r="GP342" s="130"/>
      <c r="GQ342" s="130"/>
      <c r="GR342" s="130"/>
      <c r="GS342" s="130"/>
      <c r="GT342" s="130"/>
      <c r="GU342" s="130"/>
      <c r="GV342" s="130"/>
      <c r="GW342" s="130"/>
      <c r="GX342" s="130"/>
      <c r="GY342" s="130"/>
      <c r="GZ342" s="130"/>
      <c r="HA342" s="130"/>
      <c r="HB342" s="130"/>
      <c r="HC342" s="130"/>
      <c r="HD342" s="130"/>
    </row>
    <row r="343" spans="183:212" x14ac:dyDescent="0.25">
      <c r="GA343" s="130"/>
      <c r="GB343" s="130"/>
      <c r="GC343" s="130"/>
      <c r="GD343" s="130"/>
      <c r="GE343" s="130"/>
      <c r="GF343" s="130"/>
      <c r="GG343" s="130"/>
      <c r="GH343" s="130"/>
      <c r="GI343" s="130"/>
      <c r="GJ343" s="130"/>
      <c r="GK343" s="130"/>
      <c r="GL343" s="130"/>
      <c r="GM343" s="130"/>
      <c r="GN343" s="130"/>
      <c r="GO343" s="130"/>
      <c r="GP343" s="130"/>
      <c r="GQ343" s="130"/>
      <c r="GR343" s="130"/>
      <c r="GS343" s="130"/>
      <c r="GT343" s="130"/>
      <c r="GU343" s="130"/>
      <c r="GV343" s="130"/>
      <c r="GW343" s="130"/>
      <c r="GX343" s="130"/>
      <c r="GY343" s="130"/>
      <c r="GZ343" s="130"/>
      <c r="HA343" s="130"/>
      <c r="HB343" s="130"/>
      <c r="HC343" s="130"/>
      <c r="HD343" s="130"/>
    </row>
    <row r="344" spans="183:212" x14ac:dyDescent="0.25">
      <c r="GA344" s="130"/>
      <c r="GB344" s="130"/>
      <c r="GC344" s="130"/>
      <c r="GD344" s="130"/>
      <c r="GE344" s="130"/>
      <c r="GF344" s="130"/>
      <c r="GG344" s="130"/>
      <c r="GH344" s="130"/>
      <c r="GI344" s="130"/>
      <c r="GJ344" s="130"/>
      <c r="GK344" s="130"/>
      <c r="GL344" s="130"/>
      <c r="GM344" s="130"/>
      <c r="GN344" s="130"/>
      <c r="GO344" s="130"/>
      <c r="GP344" s="130"/>
      <c r="GQ344" s="130"/>
      <c r="GR344" s="130"/>
      <c r="GS344" s="130"/>
      <c r="GT344" s="130"/>
      <c r="GU344" s="130"/>
      <c r="GV344" s="130"/>
      <c r="GW344" s="130"/>
      <c r="GX344" s="130"/>
      <c r="GY344" s="130"/>
      <c r="GZ344" s="130"/>
      <c r="HA344" s="130"/>
      <c r="HB344" s="130"/>
      <c r="HC344" s="130"/>
      <c r="HD344" s="130"/>
    </row>
    <row r="345" spans="183:212" x14ac:dyDescent="0.25">
      <c r="GA345" s="130"/>
      <c r="GB345" s="130"/>
      <c r="GC345" s="130"/>
      <c r="GD345" s="130"/>
      <c r="GE345" s="130"/>
      <c r="GF345" s="130"/>
      <c r="GG345" s="130"/>
      <c r="GH345" s="130"/>
      <c r="GI345" s="130"/>
      <c r="GJ345" s="130"/>
      <c r="GK345" s="130"/>
      <c r="GL345" s="130"/>
      <c r="GM345" s="130"/>
      <c r="GN345" s="130"/>
      <c r="GO345" s="130"/>
      <c r="GP345" s="130"/>
      <c r="GQ345" s="130"/>
      <c r="GR345" s="130"/>
      <c r="GS345" s="130"/>
      <c r="GT345" s="130"/>
      <c r="GU345" s="130"/>
      <c r="GV345" s="130"/>
      <c r="GW345" s="130"/>
      <c r="GX345" s="130"/>
      <c r="GY345" s="130"/>
      <c r="GZ345" s="130"/>
      <c r="HA345" s="130"/>
      <c r="HB345" s="130"/>
      <c r="HC345" s="130"/>
      <c r="HD345" s="130"/>
    </row>
    <row r="346" spans="183:212" x14ac:dyDescent="0.25">
      <c r="GA346" s="130"/>
      <c r="GB346" s="130"/>
      <c r="GC346" s="130"/>
      <c r="GD346" s="130"/>
      <c r="GE346" s="130"/>
      <c r="GF346" s="130"/>
      <c r="GG346" s="130"/>
      <c r="GH346" s="130"/>
      <c r="GI346" s="130"/>
      <c r="GJ346" s="130"/>
      <c r="GK346" s="130"/>
      <c r="GL346" s="130"/>
      <c r="GM346" s="130"/>
      <c r="GN346" s="130"/>
      <c r="GO346" s="130"/>
      <c r="GP346" s="130"/>
      <c r="GQ346" s="130"/>
      <c r="GR346" s="130"/>
      <c r="GS346" s="130"/>
      <c r="GT346" s="130"/>
      <c r="GU346" s="130"/>
      <c r="GV346" s="130"/>
      <c r="GW346" s="130"/>
      <c r="GX346" s="130"/>
      <c r="GY346" s="130"/>
      <c r="GZ346" s="130"/>
      <c r="HA346" s="130"/>
      <c r="HB346" s="130"/>
      <c r="HC346" s="130"/>
      <c r="HD346" s="130"/>
    </row>
    <row r="347" spans="183:212" x14ac:dyDescent="0.25">
      <c r="GA347" s="130"/>
      <c r="GB347" s="130"/>
      <c r="GC347" s="130"/>
      <c r="GD347" s="130"/>
      <c r="GE347" s="130"/>
      <c r="GF347" s="130"/>
      <c r="GG347" s="130"/>
      <c r="GH347" s="130"/>
      <c r="GI347" s="130"/>
      <c r="GJ347" s="130"/>
      <c r="GK347" s="130"/>
      <c r="GL347" s="130"/>
      <c r="GM347" s="130"/>
      <c r="GN347" s="130"/>
      <c r="GO347" s="130"/>
      <c r="GP347" s="130"/>
      <c r="GQ347" s="130"/>
      <c r="GR347" s="130"/>
      <c r="GS347" s="130"/>
      <c r="GT347" s="130"/>
      <c r="GU347" s="130"/>
      <c r="GV347" s="130"/>
      <c r="GW347" s="130"/>
      <c r="GX347" s="130"/>
      <c r="GY347" s="130"/>
      <c r="GZ347" s="130"/>
      <c r="HA347" s="130"/>
      <c r="HB347" s="130"/>
      <c r="HC347" s="130"/>
      <c r="HD347" s="130"/>
    </row>
    <row r="348" spans="183:212" x14ac:dyDescent="0.25">
      <c r="GA348" s="130"/>
      <c r="GB348" s="130"/>
      <c r="GC348" s="130"/>
      <c r="GD348" s="130"/>
      <c r="GE348" s="130"/>
      <c r="GF348" s="130"/>
      <c r="GG348" s="130"/>
      <c r="GH348" s="130"/>
      <c r="GI348" s="130"/>
      <c r="GJ348" s="130"/>
      <c r="GK348" s="130"/>
      <c r="GL348" s="130"/>
      <c r="GM348" s="130"/>
      <c r="GN348" s="130"/>
      <c r="GO348" s="130"/>
      <c r="GP348" s="130"/>
      <c r="GQ348" s="130"/>
      <c r="GR348" s="130"/>
      <c r="GS348" s="130"/>
      <c r="GT348" s="130"/>
      <c r="GU348" s="130"/>
      <c r="GV348" s="130"/>
      <c r="GW348" s="130"/>
      <c r="GX348" s="130"/>
      <c r="GY348" s="130"/>
      <c r="GZ348" s="130"/>
      <c r="HA348" s="130"/>
      <c r="HB348" s="130"/>
      <c r="HC348" s="130"/>
      <c r="HD348" s="130"/>
    </row>
    <row r="349" spans="183:212" x14ac:dyDescent="0.25">
      <c r="GA349" s="130"/>
      <c r="GB349" s="130"/>
      <c r="GC349" s="130"/>
      <c r="GD349" s="130"/>
      <c r="GE349" s="130"/>
      <c r="GF349" s="130"/>
      <c r="GG349" s="130"/>
      <c r="GH349" s="130"/>
      <c r="GI349" s="130"/>
      <c r="GJ349" s="130"/>
      <c r="GK349" s="130"/>
      <c r="GL349" s="130"/>
      <c r="GM349" s="130"/>
      <c r="GN349" s="130"/>
      <c r="GO349" s="130"/>
      <c r="GP349" s="130"/>
      <c r="GQ349" s="130"/>
      <c r="GR349" s="130"/>
      <c r="GS349" s="130"/>
      <c r="GT349" s="130"/>
      <c r="GU349" s="130"/>
      <c r="GV349" s="130"/>
      <c r="GW349" s="130"/>
      <c r="GX349" s="130"/>
      <c r="GY349" s="130"/>
      <c r="GZ349" s="130"/>
      <c r="HA349" s="130"/>
      <c r="HB349" s="130"/>
      <c r="HC349" s="130"/>
      <c r="HD349" s="130"/>
    </row>
    <row r="350" spans="183:212" x14ac:dyDescent="0.25">
      <c r="GA350" s="130"/>
      <c r="GB350" s="130"/>
      <c r="GC350" s="130"/>
      <c r="GD350" s="130"/>
      <c r="GE350" s="130"/>
      <c r="GF350" s="130"/>
      <c r="GG350" s="130"/>
      <c r="GH350" s="130"/>
      <c r="GI350" s="130"/>
      <c r="GJ350" s="130"/>
      <c r="GK350" s="130"/>
      <c r="GL350" s="130"/>
      <c r="GM350" s="130"/>
      <c r="GN350" s="130"/>
      <c r="GO350" s="130"/>
      <c r="GP350" s="130"/>
      <c r="GQ350" s="130"/>
      <c r="GR350" s="130"/>
      <c r="GS350" s="130"/>
      <c r="GT350" s="130"/>
      <c r="GU350" s="130"/>
      <c r="GV350" s="130"/>
      <c r="GW350" s="130"/>
      <c r="GX350" s="130"/>
      <c r="GY350" s="130"/>
      <c r="GZ350" s="130"/>
      <c r="HA350" s="130"/>
      <c r="HB350" s="130"/>
      <c r="HC350" s="130"/>
      <c r="HD350" s="130"/>
    </row>
    <row r="351" spans="183:212" x14ac:dyDescent="0.25">
      <c r="GA351" s="130"/>
      <c r="GB351" s="130"/>
      <c r="GC351" s="130"/>
      <c r="GD351" s="130"/>
      <c r="GE351" s="130"/>
      <c r="GF351" s="130"/>
      <c r="GG351" s="130"/>
      <c r="GH351" s="130"/>
      <c r="GI351" s="130"/>
      <c r="GJ351" s="130"/>
      <c r="GK351" s="130"/>
      <c r="GL351" s="130"/>
      <c r="GM351" s="130"/>
      <c r="GN351" s="130"/>
      <c r="GO351" s="130"/>
      <c r="GP351" s="130"/>
      <c r="GQ351" s="130"/>
      <c r="GR351" s="130"/>
      <c r="GS351" s="130"/>
      <c r="GT351" s="130"/>
      <c r="GU351" s="130"/>
      <c r="GV351" s="130"/>
      <c r="GW351" s="130"/>
      <c r="GX351" s="130"/>
      <c r="GY351" s="130"/>
      <c r="GZ351" s="130"/>
      <c r="HA351" s="130"/>
      <c r="HB351" s="130"/>
      <c r="HC351" s="130"/>
      <c r="HD351" s="130"/>
    </row>
    <row r="352" spans="183:212" x14ac:dyDescent="0.25">
      <c r="GA352" s="130"/>
      <c r="GB352" s="130"/>
      <c r="GC352" s="130"/>
      <c r="GD352" s="130"/>
      <c r="GE352" s="130"/>
      <c r="GF352" s="130"/>
      <c r="GG352" s="130"/>
      <c r="GH352" s="130"/>
      <c r="GI352" s="130"/>
      <c r="GJ352" s="130"/>
      <c r="GK352" s="130"/>
      <c r="GL352" s="130"/>
      <c r="GM352" s="130"/>
      <c r="GN352" s="130"/>
      <c r="GO352" s="130"/>
      <c r="GP352" s="130"/>
      <c r="GQ352" s="130"/>
      <c r="GR352" s="130"/>
      <c r="GS352" s="130"/>
      <c r="GT352" s="130"/>
      <c r="GU352" s="130"/>
      <c r="GV352" s="130"/>
      <c r="GW352" s="130"/>
      <c r="GX352" s="130"/>
      <c r="GY352" s="130"/>
      <c r="GZ352" s="130"/>
      <c r="HA352" s="130"/>
      <c r="HB352" s="130"/>
      <c r="HC352" s="130"/>
      <c r="HD352" s="130"/>
    </row>
    <row r="353" spans="183:212" x14ac:dyDescent="0.25">
      <c r="GA353" s="130"/>
      <c r="GB353" s="130"/>
      <c r="GC353" s="130"/>
      <c r="GD353" s="130"/>
      <c r="GE353" s="130"/>
      <c r="GF353" s="130"/>
      <c r="GG353" s="130"/>
      <c r="GH353" s="130"/>
      <c r="GI353" s="130"/>
      <c r="GJ353" s="130"/>
      <c r="GK353" s="130"/>
      <c r="GL353" s="130"/>
      <c r="GM353" s="130"/>
      <c r="GN353" s="130"/>
      <c r="GO353" s="130"/>
      <c r="GP353" s="130"/>
      <c r="GQ353" s="130"/>
      <c r="GR353" s="130"/>
      <c r="GS353" s="130"/>
      <c r="GT353" s="130"/>
      <c r="GU353" s="130"/>
      <c r="GV353" s="130"/>
      <c r="GW353" s="130"/>
      <c r="GX353" s="130"/>
      <c r="GY353" s="130"/>
      <c r="GZ353" s="130"/>
      <c r="HA353" s="130"/>
      <c r="HB353" s="130"/>
      <c r="HC353" s="130"/>
      <c r="HD353" s="130"/>
    </row>
    <row r="354" spans="183:212" x14ac:dyDescent="0.25">
      <c r="GA354" s="130"/>
      <c r="GB354" s="130"/>
      <c r="GC354" s="130"/>
      <c r="GD354" s="130"/>
      <c r="GE354" s="130"/>
      <c r="GF354" s="130"/>
      <c r="GG354" s="130"/>
      <c r="GH354" s="130"/>
      <c r="GI354" s="130"/>
      <c r="GJ354" s="130"/>
      <c r="GK354" s="130"/>
      <c r="GL354" s="130"/>
      <c r="GM354" s="130"/>
      <c r="GN354" s="130"/>
      <c r="GO354" s="130"/>
      <c r="GP354" s="130"/>
      <c r="GQ354" s="130"/>
      <c r="GR354" s="130"/>
      <c r="GS354" s="130"/>
      <c r="GT354" s="130"/>
      <c r="GU354" s="130"/>
      <c r="GV354" s="130"/>
      <c r="GW354" s="130"/>
      <c r="GX354" s="130"/>
      <c r="GY354" s="130"/>
      <c r="GZ354" s="130"/>
      <c r="HA354" s="130"/>
      <c r="HB354" s="130"/>
      <c r="HC354" s="130"/>
      <c r="HD354" s="130"/>
    </row>
    <row r="355" spans="183:212" x14ac:dyDescent="0.25">
      <c r="GA355" s="130"/>
      <c r="GB355" s="130"/>
      <c r="GC355" s="130"/>
      <c r="GD355" s="130"/>
      <c r="GE355" s="130"/>
      <c r="GF355" s="130"/>
      <c r="GG355" s="130"/>
      <c r="GH355" s="130"/>
      <c r="GI355" s="130"/>
      <c r="GJ355" s="130"/>
      <c r="GK355" s="130"/>
      <c r="GL355" s="130"/>
      <c r="GM355" s="130"/>
      <c r="GN355" s="130"/>
      <c r="GO355" s="130"/>
      <c r="GP355" s="130"/>
      <c r="GQ355" s="130"/>
      <c r="GR355" s="130"/>
      <c r="GS355" s="130"/>
      <c r="GT355" s="130"/>
      <c r="GU355" s="130"/>
      <c r="GV355" s="130"/>
      <c r="GW355" s="130"/>
      <c r="GX355" s="130"/>
      <c r="GY355" s="130"/>
      <c r="GZ355" s="130"/>
      <c r="HA355" s="130"/>
      <c r="HB355" s="130"/>
      <c r="HC355" s="130"/>
      <c r="HD355" s="130"/>
    </row>
    <row r="356" spans="183:212" x14ac:dyDescent="0.25">
      <c r="GA356" s="130"/>
      <c r="GB356" s="130"/>
      <c r="GC356" s="130"/>
      <c r="GD356" s="130"/>
      <c r="GE356" s="130"/>
      <c r="GF356" s="130"/>
      <c r="GG356" s="130"/>
      <c r="GH356" s="130"/>
      <c r="GI356" s="130"/>
      <c r="GJ356" s="130"/>
      <c r="GK356" s="130"/>
      <c r="GL356" s="130"/>
      <c r="GM356" s="130"/>
      <c r="GN356" s="130"/>
      <c r="GO356" s="130"/>
      <c r="GP356" s="130"/>
      <c r="GQ356" s="130"/>
      <c r="GR356" s="130"/>
      <c r="GS356" s="130"/>
      <c r="GT356" s="130"/>
      <c r="GU356" s="130"/>
      <c r="GV356" s="130"/>
      <c r="GW356" s="130"/>
      <c r="GX356" s="130"/>
      <c r="GY356" s="130"/>
      <c r="GZ356" s="130"/>
      <c r="HA356" s="130"/>
      <c r="HB356" s="130"/>
      <c r="HC356" s="130"/>
      <c r="HD356" s="130"/>
    </row>
    <row r="357" spans="183:212" x14ac:dyDescent="0.25">
      <c r="GA357" s="130"/>
      <c r="GB357" s="130"/>
      <c r="GC357" s="130"/>
      <c r="GD357" s="130"/>
      <c r="GE357" s="130"/>
      <c r="GF357" s="130"/>
      <c r="GG357" s="130"/>
      <c r="GH357" s="130"/>
      <c r="GI357" s="130"/>
      <c r="GJ357" s="130"/>
      <c r="GK357" s="130"/>
      <c r="GL357" s="130"/>
      <c r="GM357" s="130"/>
      <c r="GN357" s="130"/>
      <c r="GO357" s="130"/>
      <c r="GP357" s="130"/>
      <c r="GQ357" s="130"/>
      <c r="GR357" s="130"/>
      <c r="GS357" s="130"/>
      <c r="GT357" s="130"/>
      <c r="GU357" s="130"/>
      <c r="GV357" s="130"/>
      <c r="GW357" s="130"/>
      <c r="GX357" s="130"/>
      <c r="GY357" s="130"/>
      <c r="GZ357" s="130"/>
      <c r="HA357" s="130"/>
      <c r="HB357" s="130"/>
      <c r="HC357" s="130"/>
      <c r="HD357" s="130"/>
    </row>
    <row r="358" spans="183:212" x14ac:dyDescent="0.25">
      <c r="GA358" s="130"/>
      <c r="GB358" s="130"/>
      <c r="GC358" s="130"/>
      <c r="GD358" s="130"/>
      <c r="GE358" s="130"/>
      <c r="GF358" s="130"/>
      <c r="GG358" s="130"/>
      <c r="GH358" s="130"/>
      <c r="GI358" s="130"/>
      <c r="GJ358" s="130"/>
      <c r="GK358" s="130"/>
      <c r="GL358" s="130"/>
      <c r="GM358" s="130"/>
      <c r="GN358" s="130"/>
      <c r="GO358" s="130"/>
      <c r="GP358" s="130"/>
      <c r="GQ358" s="130"/>
      <c r="GR358" s="130"/>
      <c r="GS358" s="130"/>
      <c r="GT358" s="130"/>
      <c r="GU358" s="130"/>
      <c r="GV358" s="130"/>
      <c r="GW358" s="130"/>
      <c r="GX358" s="130"/>
      <c r="GY358" s="130"/>
      <c r="GZ358" s="130"/>
      <c r="HA358" s="130"/>
      <c r="HB358" s="130"/>
      <c r="HC358" s="130"/>
      <c r="HD358" s="130"/>
    </row>
    <row r="359" spans="183:212" x14ac:dyDescent="0.25">
      <c r="GA359" s="130"/>
      <c r="GB359" s="130"/>
      <c r="GC359" s="130"/>
      <c r="GD359" s="130"/>
      <c r="GE359" s="130"/>
      <c r="GF359" s="130"/>
      <c r="GG359" s="130"/>
      <c r="GH359" s="130"/>
      <c r="GI359" s="130"/>
      <c r="GJ359" s="130"/>
      <c r="GK359" s="130"/>
      <c r="GL359" s="130"/>
      <c r="GM359" s="130"/>
      <c r="GN359" s="130"/>
      <c r="GO359" s="130"/>
      <c r="GP359" s="130"/>
      <c r="GQ359" s="130"/>
      <c r="GR359" s="130"/>
      <c r="GS359" s="130"/>
      <c r="GT359" s="130"/>
      <c r="GU359" s="130"/>
      <c r="GV359" s="130"/>
      <c r="GW359" s="130"/>
      <c r="GX359" s="130"/>
      <c r="GY359" s="130"/>
      <c r="GZ359" s="130"/>
      <c r="HA359" s="130"/>
      <c r="HB359" s="130"/>
      <c r="HC359" s="130"/>
      <c r="HD359" s="130"/>
    </row>
    <row r="360" spans="183:212" x14ac:dyDescent="0.25">
      <c r="GA360" s="130"/>
      <c r="GB360" s="130"/>
      <c r="GC360" s="130"/>
      <c r="GD360" s="130"/>
      <c r="GE360" s="130"/>
      <c r="GF360" s="130"/>
      <c r="GG360" s="130"/>
      <c r="GH360" s="130"/>
      <c r="GI360" s="130"/>
      <c r="GJ360" s="130"/>
      <c r="GK360" s="130"/>
      <c r="GL360" s="130"/>
      <c r="GM360" s="130"/>
      <c r="GN360" s="130"/>
      <c r="GO360" s="130"/>
      <c r="GP360" s="130"/>
      <c r="GQ360" s="130"/>
      <c r="GR360" s="130"/>
      <c r="GS360" s="130"/>
      <c r="GT360" s="130"/>
      <c r="GU360" s="130"/>
      <c r="GV360" s="130"/>
      <c r="GW360" s="130"/>
      <c r="GX360" s="130"/>
      <c r="GY360" s="130"/>
      <c r="GZ360" s="130"/>
      <c r="HA360" s="130"/>
      <c r="HB360" s="130"/>
      <c r="HC360" s="130"/>
      <c r="HD360" s="130"/>
    </row>
    <row r="361" spans="183:212" x14ac:dyDescent="0.25">
      <c r="GA361" s="130"/>
      <c r="GB361" s="130"/>
      <c r="GC361" s="130"/>
      <c r="GD361" s="130"/>
      <c r="GE361" s="130"/>
      <c r="GF361" s="130"/>
      <c r="GG361" s="130"/>
      <c r="GH361" s="130"/>
      <c r="GI361" s="130"/>
      <c r="GJ361" s="130"/>
      <c r="GK361" s="130"/>
      <c r="GL361" s="130"/>
      <c r="GM361" s="130"/>
      <c r="GN361" s="130"/>
      <c r="GO361" s="130"/>
      <c r="GP361" s="130"/>
      <c r="GQ361" s="130"/>
      <c r="GR361" s="130"/>
      <c r="GS361" s="130"/>
      <c r="GT361" s="130"/>
      <c r="GU361" s="130"/>
      <c r="GV361" s="130"/>
      <c r="GW361" s="130"/>
      <c r="GX361" s="130"/>
      <c r="GY361" s="130"/>
      <c r="GZ361" s="130"/>
      <c r="HA361" s="130"/>
      <c r="HB361" s="130"/>
      <c r="HC361" s="130"/>
      <c r="HD361" s="130"/>
    </row>
    <row r="362" spans="183:212" x14ac:dyDescent="0.25">
      <c r="GA362" s="130"/>
      <c r="GB362" s="130"/>
      <c r="GC362" s="130"/>
      <c r="GD362" s="130"/>
      <c r="GE362" s="130"/>
      <c r="GF362" s="130"/>
      <c r="GG362" s="130"/>
      <c r="GH362" s="130"/>
      <c r="GI362" s="130"/>
      <c r="GJ362" s="130"/>
      <c r="GK362" s="130"/>
      <c r="GL362" s="130"/>
      <c r="GM362" s="130"/>
      <c r="GN362" s="130"/>
      <c r="GO362" s="130"/>
      <c r="GP362" s="130"/>
      <c r="GQ362" s="130"/>
      <c r="GR362" s="130"/>
      <c r="GS362" s="130"/>
      <c r="GT362" s="130"/>
      <c r="GU362" s="130"/>
      <c r="GV362" s="130"/>
      <c r="GW362" s="130"/>
      <c r="GX362" s="130"/>
      <c r="GY362" s="130"/>
      <c r="GZ362" s="130"/>
      <c r="HA362" s="130"/>
      <c r="HB362" s="130"/>
      <c r="HC362" s="130"/>
      <c r="HD362" s="130"/>
    </row>
    <row r="363" spans="183:212" x14ac:dyDescent="0.25">
      <c r="GA363" s="130"/>
      <c r="GB363" s="130"/>
      <c r="GC363" s="130"/>
      <c r="GD363" s="130"/>
      <c r="GE363" s="130"/>
      <c r="GF363" s="130"/>
      <c r="GG363" s="130"/>
      <c r="GH363" s="130"/>
      <c r="GI363" s="130"/>
      <c r="GJ363" s="130"/>
      <c r="GK363" s="130"/>
      <c r="GL363" s="130"/>
      <c r="GM363" s="130"/>
      <c r="GN363" s="130"/>
      <c r="GO363" s="130"/>
      <c r="GP363" s="130"/>
      <c r="GQ363" s="130"/>
      <c r="GR363" s="130"/>
      <c r="GS363" s="130"/>
      <c r="GT363" s="130"/>
      <c r="GU363" s="130"/>
      <c r="GV363" s="130"/>
      <c r="GW363" s="130"/>
      <c r="GX363" s="130"/>
      <c r="GY363" s="130"/>
      <c r="GZ363" s="130"/>
      <c r="HA363" s="130"/>
      <c r="HB363" s="130"/>
      <c r="HC363" s="130"/>
      <c r="HD363" s="130"/>
    </row>
    <row r="364" spans="183:212" x14ac:dyDescent="0.25">
      <c r="GA364" s="130"/>
      <c r="GB364" s="130"/>
      <c r="GC364" s="130"/>
      <c r="GD364" s="130"/>
      <c r="GE364" s="130"/>
      <c r="GF364" s="130"/>
      <c r="GG364" s="130"/>
      <c r="GH364" s="130"/>
      <c r="GI364" s="130"/>
      <c r="GJ364" s="130"/>
      <c r="GK364" s="130"/>
      <c r="GL364" s="130"/>
      <c r="GM364" s="130"/>
      <c r="GN364" s="130"/>
      <c r="GO364" s="130"/>
      <c r="GP364" s="130"/>
      <c r="GQ364" s="130"/>
      <c r="GR364" s="130"/>
      <c r="GS364" s="130"/>
      <c r="GT364" s="130"/>
      <c r="GU364" s="130"/>
      <c r="GV364" s="130"/>
      <c r="GW364" s="130"/>
      <c r="GX364" s="130"/>
      <c r="GY364" s="130"/>
      <c r="GZ364" s="130"/>
      <c r="HA364" s="130"/>
      <c r="HB364" s="130"/>
      <c r="HC364" s="130"/>
      <c r="HD364" s="130"/>
    </row>
    <row r="365" spans="183:212" x14ac:dyDescent="0.25">
      <c r="GA365" s="130"/>
      <c r="GB365" s="130"/>
      <c r="GC365" s="130"/>
      <c r="GD365" s="130"/>
      <c r="GE365" s="130"/>
      <c r="GF365" s="130"/>
      <c r="GG365" s="130"/>
      <c r="GH365" s="130"/>
      <c r="GI365" s="130"/>
      <c r="GJ365" s="130"/>
      <c r="GK365" s="130"/>
      <c r="GL365" s="130"/>
      <c r="GM365" s="130"/>
      <c r="GN365" s="130"/>
      <c r="GO365" s="130"/>
      <c r="GP365" s="130"/>
      <c r="GQ365" s="130"/>
      <c r="GR365" s="130"/>
      <c r="GS365" s="130"/>
      <c r="GT365" s="130"/>
      <c r="GU365" s="130"/>
      <c r="GV365" s="130"/>
      <c r="GW365" s="130"/>
      <c r="GX365" s="130"/>
      <c r="GY365" s="130"/>
      <c r="GZ365" s="130"/>
      <c r="HA365" s="130"/>
      <c r="HB365" s="130"/>
      <c r="HC365" s="130"/>
      <c r="HD365" s="130"/>
    </row>
    <row r="366" spans="183:212" x14ac:dyDescent="0.25">
      <c r="GA366" s="130"/>
      <c r="GB366" s="130"/>
      <c r="GC366" s="130"/>
      <c r="GD366" s="130"/>
      <c r="GE366" s="130"/>
      <c r="GF366" s="130"/>
      <c r="GG366" s="130"/>
      <c r="GH366" s="130"/>
      <c r="GI366" s="130"/>
      <c r="GJ366" s="130"/>
      <c r="GK366" s="130"/>
      <c r="GL366" s="130"/>
      <c r="GM366" s="130"/>
      <c r="GN366" s="130"/>
      <c r="GO366" s="130"/>
      <c r="GP366" s="130"/>
      <c r="GQ366" s="130"/>
      <c r="GR366" s="130"/>
      <c r="GS366" s="130"/>
      <c r="GT366" s="130"/>
      <c r="GU366" s="130"/>
      <c r="GV366" s="130"/>
      <c r="GW366" s="130"/>
      <c r="GX366" s="130"/>
      <c r="GY366" s="130"/>
      <c r="GZ366" s="130"/>
      <c r="HA366" s="130"/>
      <c r="HB366" s="130"/>
      <c r="HC366" s="130"/>
      <c r="HD366" s="130"/>
    </row>
    <row r="367" spans="183:212" x14ac:dyDescent="0.25">
      <c r="GA367" s="130"/>
      <c r="GB367" s="130"/>
      <c r="GC367" s="130"/>
      <c r="GD367" s="130"/>
      <c r="GE367" s="130"/>
      <c r="GF367" s="130"/>
      <c r="GG367" s="130"/>
      <c r="GH367" s="130"/>
      <c r="GI367" s="130"/>
      <c r="GJ367" s="130"/>
      <c r="GK367" s="130"/>
      <c r="GL367" s="130"/>
      <c r="GM367" s="130"/>
      <c r="GN367" s="130"/>
      <c r="GO367" s="130"/>
      <c r="GP367" s="130"/>
      <c r="GQ367" s="130"/>
      <c r="GR367" s="130"/>
      <c r="GS367" s="130"/>
      <c r="GT367" s="130"/>
      <c r="GU367" s="130"/>
      <c r="GV367" s="130"/>
      <c r="GW367" s="130"/>
      <c r="GX367" s="130"/>
      <c r="GY367" s="130"/>
      <c r="GZ367" s="130"/>
      <c r="HA367" s="130"/>
      <c r="HB367" s="130"/>
      <c r="HC367" s="130"/>
      <c r="HD367" s="130"/>
    </row>
    <row r="368" spans="183:212" x14ac:dyDescent="0.25">
      <c r="GA368" s="130"/>
      <c r="GB368" s="130"/>
      <c r="GC368" s="130"/>
      <c r="GD368" s="130"/>
      <c r="GE368" s="130"/>
      <c r="GF368" s="130"/>
      <c r="GG368" s="130"/>
      <c r="GH368" s="130"/>
      <c r="GI368" s="130"/>
      <c r="GJ368" s="130"/>
      <c r="GK368" s="130"/>
      <c r="GL368" s="130"/>
      <c r="GM368" s="130"/>
      <c r="GN368" s="130"/>
      <c r="GO368" s="130"/>
      <c r="GP368" s="130"/>
      <c r="GQ368" s="130"/>
      <c r="GR368" s="130"/>
      <c r="GS368" s="130"/>
      <c r="GT368" s="130"/>
      <c r="GU368" s="130"/>
      <c r="GV368" s="130"/>
      <c r="GW368" s="130"/>
      <c r="GX368" s="130"/>
      <c r="GY368" s="130"/>
      <c r="GZ368" s="130"/>
      <c r="HA368" s="130"/>
      <c r="HB368" s="130"/>
      <c r="HC368" s="130"/>
      <c r="HD368" s="130"/>
    </row>
    <row r="369" spans="183:212" x14ac:dyDescent="0.25">
      <c r="GA369" s="130"/>
      <c r="GB369" s="130"/>
      <c r="GC369" s="130"/>
      <c r="GD369" s="130"/>
      <c r="GE369" s="130"/>
      <c r="GF369" s="130"/>
      <c r="GG369" s="130"/>
      <c r="GH369" s="130"/>
      <c r="GI369" s="130"/>
      <c r="GJ369" s="130"/>
      <c r="GK369" s="130"/>
      <c r="GL369" s="130"/>
      <c r="GM369" s="130"/>
      <c r="GN369" s="130"/>
      <c r="GO369" s="130"/>
      <c r="GP369" s="130"/>
      <c r="GQ369" s="130"/>
      <c r="GR369" s="130"/>
      <c r="GS369" s="130"/>
      <c r="GT369" s="130"/>
      <c r="GU369" s="130"/>
      <c r="GV369" s="130"/>
      <c r="GW369" s="130"/>
      <c r="GX369" s="130"/>
      <c r="GY369" s="130"/>
      <c r="GZ369" s="130"/>
      <c r="HA369" s="130"/>
      <c r="HB369" s="130"/>
      <c r="HC369" s="130"/>
      <c r="HD369" s="130"/>
    </row>
    <row r="370" spans="183:212" x14ac:dyDescent="0.25">
      <c r="GA370" s="130"/>
      <c r="GB370" s="130"/>
      <c r="GC370" s="130"/>
      <c r="GD370" s="130"/>
      <c r="GE370" s="130"/>
      <c r="GF370" s="130"/>
      <c r="GG370" s="130"/>
      <c r="GH370" s="130"/>
      <c r="GI370" s="130"/>
      <c r="GJ370" s="130"/>
      <c r="GK370" s="130"/>
      <c r="GL370" s="130"/>
      <c r="GM370" s="130"/>
      <c r="GN370" s="130"/>
      <c r="GO370" s="130"/>
      <c r="GP370" s="130"/>
      <c r="GQ370" s="130"/>
      <c r="GR370" s="130"/>
      <c r="GS370" s="130"/>
      <c r="GT370" s="130"/>
      <c r="GU370" s="130"/>
      <c r="GV370" s="130"/>
      <c r="GW370" s="130"/>
      <c r="GX370" s="130"/>
      <c r="GY370" s="130"/>
      <c r="GZ370" s="130"/>
      <c r="HA370" s="130"/>
      <c r="HB370" s="130"/>
      <c r="HC370" s="130"/>
      <c r="HD370" s="130"/>
    </row>
    <row r="371" spans="183:212" x14ac:dyDescent="0.25">
      <c r="GA371" s="130"/>
      <c r="GB371" s="130"/>
      <c r="GC371" s="130"/>
      <c r="GD371" s="130"/>
      <c r="GE371" s="130"/>
      <c r="GF371" s="130"/>
      <c r="GG371" s="130"/>
      <c r="GH371" s="130"/>
      <c r="GI371" s="130"/>
      <c r="GJ371" s="130"/>
      <c r="GK371" s="130"/>
      <c r="GL371" s="130"/>
      <c r="GM371" s="130"/>
      <c r="GN371" s="130"/>
      <c r="GO371" s="130"/>
      <c r="GP371" s="130"/>
      <c r="GQ371" s="130"/>
      <c r="GR371" s="130"/>
      <c r="GS371" s="130"/>
      <c r="GT371" s="130"/>
      <c r="GU371" s="130"/>
      <c r="GV371" s="130"/>
      <c r="GW371" s="130"/>
      <c r="GX371" s="130"/>
      <c r="GY371" s="130"/>
      <c r="GZ371" s="130"/>
      <c r="HA371" s="130"/>
      <c r="HB371" s="130"/>
      <c r="HC371" s="130"/>
      <c r="HD371" s="130"/>
    </row>
    <row r="372" spans="183:212" x14ac:dyDescent="0.25">
      <c r="GA372" s="130"/>
      <c r="GB372" s="130"/>
      <c r="GC372" s="130"/>
      <c r="GD372" s="130"/>
      <c r="GE372" s="130"/>
      <c r="GF372" s="130"/>
      <c r="GG372" s="130"/>
      <c r="GH372" s="130"/>
      <c r="GI372" s="130"/>
      <c r="GJ372" s="130"/>
      <c r="GK372" s="130"/>
      <c r="GL372" s="130"/>
      <c r="GM372" s="130"/>
      <c r="GN372" s="130"/>
      <c r="GO372" s="130"/>
      <c r="GP372" s="130"/>
      <c r="GQ372" s="130"/>
      <c r="GR372" s="130"/>
      <c r="GS372" s="130"/>
      <c r="GT372" s="130"/>
      <c r="GU372" s="130"/>
      <c r="GV372" s="130"/>
      <c r="GW372" s="130"/>
      <c r="GX372" s="130"/>
      <c r="GY372" s="130"/>
      <c r="GZ372" s="130"/>
      <c r="HA372" s="130"/>
      <c r="HB372" s="130"/>
      <c r="HC372" s="130"/>
      <c r="HD372" s="130"/>
    </row>
    <row r="373" spans="183:212" x14ac:dyDescent="0.25">
      <c r="GA373" s="130"/>
      <c r="GB373" s="130"/>
      <c r="GC373" s="130"/>
      <c r="GD373" s="130"/>
      <c r="GE373" s="130"/>
      <c r="GF373" s="130"/>
      <c r="GG373" s="130"/>
      <c r="GH373" s="130"/>
      <c r="GI373" s="130"/>
      <c r="GJ373" s="130"/>
      <c r="GK373" s="130"/>
      <c r="GL373" s="130"/>
      <c r="GM373" s="130"/>
      <c r="GN373" s="130"/>
      <c r="GO373" s="130"/>
      <c r="GP373" s="130"/>
      <c r="GQ373" s="130"/>
      <c r="GR373" s="130"/>
      <c r="GS373" s="130"/>
      <c r="GT373" s="130"/>
      <c r="GU373" s="130"/>
      <c r="GV373" s="130"/>
      <c r="GW373" s="130"/>
      <c r="GX373" s="130"/>
      <c r="GY373" s="130"/>
      <c r="GZ373" s="130"/>
      <c r="HA373" s="130"/>
      <c r="HB373" s="130"/>
      <c r="HC373" s="130"/>
      <c r="HD373" s="130"/>
    </row>
    <row r="374" spans="183:212" x14ac:dyDescent="0.25">
      <c r="GA374" s="130"/>
      <c r="GB374" s="130"/>
      <c r="GC374" s="130"/>
      <c r="GD374" s="130"/>
      <c r="GE374" s="130"/>
      <c r="GF374" s="130"/>
      <c r="GG374" s="130"/>
      <c r="GH374" s="130"/>
      <c r="GI374" s="130"/>
      <c r="GJ374" s="130"/>
      <c r="GK374" s="130"/>
      <c r="GL374" s="130"/>
      <c r="GM374" s="130"/>
      <c r="GN374" s="130"/>
      <c r="GO374" s="130"/>
      <c r="GP374" s="130"/>
      <c r="GQ374" s="130"/>
      <c r="GR374" s="130"/>
      <c r="GS374" s="130"/>
      <c r="GT374" s="130"/>
      <c r="GU374" s="130"/>
      <c r="GV374" s="130"/>
      <c r="GW374" s="130"/>
      <c r="GX374" s="130"/>
      <c r="GY374" s="130"/>
      <c r="GZ374" s="130"/>
      <c r="HA374" s="130"/>
      <c r="HB374" s="130"/>
      <c r="HC374" s="130"/>
      <c r="HD374" s="130"/>
    </row>
    <row r="375" spans="183:212" x14ac:dyDescent="0.25">
      <c r="GA375" s="130"/>
      <c r="GB375" s="130"/>
      <c r="GC375" s="130"/>
      <c r="GD375" s="130"/>
      <c r="GE375" s="130"/>
      <c r="GF375" s="130"/>
      <c r="GG375" s="130"/>
      <c r="GH375" s="130"/>
      <c r="GI375" s="130"/>
      <c r="GJ375" s="130"/>
      <c r="GK375" s="130"/>
      <c r="GL375" s="130"/>
      <c r="GM375" s="130"/>
      <c r="GN375" s="130"/>
      <c r="GO375" s="130"/>
      <c r="GP375" s="130"/>
      <c r="GQ375" s="130"/>
      <c r="GR375" s="130"/>
      <c r="GS375" s="130"/>
      <c r="GT375" s="130"/>
      <c r="GU375" s="130"/>
      <c r="GV375" s="130"/>
      <c r="GW375" s="130"/>
      <c r="GX375" s="130"/>
      <c r="GY375" s="130"/>
      <c r="GZ375" s="130"/>
      <c r="HA375" s="130"/>
      <c r="HB375" s="130"/>
      <c r="HC375" s="130"/>
      <c r="HD375" s="130"/>
    </row>
    <row r="376" spans="183:212" x14ac:dyDescent="0.25">
      <c r="GA376" s="130"/>
      <c r="GB376" s="130"/>
      <c r="GC376" s="130"/>
      <c r="GD376" s="130"/>
      <c r="GE376" s="130"/>
      <c r="GF376" s="130"/>
      <c r="GG376" s="130"/>
      <c r="GH376" s="130"/>
      <c r="GI376" s="130"/>
      <c r="GJ376" s="130"/>
      <c r="GK376" s="130"/>
      <c r="GL376" s="130"/>
      <c r="GM376" s="130"/>
      <c r="GN376" s="130"/>
      <c r="GO376" s="130"/>
      <c r="GP376" s="130"/>
      <c r="GQ376" s="130"/>
      <c r="GR376" s="130"/>
      <c r="GS376" s="130"/>
      <c r="GT376" s="130"/>
      <c r="GU376" s="130"/>
      <c r="GV376" s="130"/>
      <c r="GW376" s="130"/>
      <c r="GX376" s="130"/>
      <c r="GY376" s="130"/>
      <c r="GZ376" s="130"/>
      <c r="HA376" s="130"/>
      <c r="HB376" s="130"/>
      <c r="HC376" s="130"/>
      <c r="HD376" s="130"/>
    </row>
    <row r="377" spans="183:212" x14ac:dyDescent="0.25">
      <c r="GA377" s="130"/>
      <c r="GB377" s="130"/>
      <c r="GC377" s="130"/>
      <c r="GD377" s="130"/>
      <c r="GE377" s="130"/>
      <c r="GF377" s="130"/>
      <c r="GG377" s="130"/>
      <c r="GH377" s="130"/>
      <c r="GI377" s="130"/>
      <c r="GJ377" s="130"/>
      <c r="GK377" s="130"/>
      <c r="GL377" s="130"/>
      <c r="GM377" s="130"/>
      <c r="GN377" s="130"/>
      <c r="GO377" s="130"/>
      <c r="GP377" s="130"/>
      <c r="GQ377" s="130"/>
      <c r="GR377" s="130"/>
      <c r="GS377" s="130"/>
      <c r="GT377" s="130"/>
      <c r="GU377" s="130"/>
      <c r="GV377" s="130"/>
      <c r="GW377" s="130"/>
      <c r="GX377" s="130"/>
      <c r="GY377" s="130"/>
      <c r="GZ377" s="130"/>
      <c r="HA377" s="130"/>
      <c r="HB377" s="130"/>
      <c r="HC377" s="130"/>
      <c r="HD377" s="130"/>
    </row>
    <row r="378" spans="183:212" x14ac:dyDescent="0.25">
      <c r="GA378" s="130"/>
      <c r="GB378" s="130"/>
      <c r="GC378" s="130"/>
      <c r="GD378" s="130"/>
      <c r="GE378" s="130"/>
      <c r="GF378" s="130"/>
      <c r="GG378" s="130"/>
      <c r="GH378" s="130"/>
      <c r="GI378" s="130"/>
      <c r="GJ378" s="130"/>
      <c r="GK378" s="130"/>
      <c r="GL378" s="130"/>
      <c r="GM378" s="130"/>
      <c r="GN378" s="130"/>
      <c r="GO378" s="130"/>
      <c r="GP378" s="130"/>
      <c r="GQ378" s="130"/>
      <c r="GR378" s="130"/>
      <c r="GS378" s="130"/>
      <c r="GT378" s="130"/>
      <c r="GU378" s="130"/>
      <c r="GV378" s="130"/>
      <c r="GW378" s="130"/>
      <c r="GX378" s="130"/>
      <c r="GY378" s="130"/>
      <c r="GZ378" s="130"/>
      <c r="HA378" s="130"/>
      <c r="HB378" s="130"/>
      <c r="HC378" s="130"/>
      <c r="HD378" s="130"/>
    </row>
    <row r="379" spans="183:212" x14ac:dyDescent="0.25">
      <c r="GA379" s="130"/>
      <c r="GB379" s="130"/>
      <c r="GC379" s="130"/>
      <c r="GD379" s="130"/>
      <c r="GE379" s="130"/>
      <c r="GF379" s="130"/>
      <c r="GG379" s="130"/>
      <c r="GH379" s="130"/>
      <c r="GI379" s="130"/>
      <c r="GJ379" s="130"/>
      <c r="GK379" s="130"/>
      <c r="GL379" s="130"/>
      <c r="GM379" s="130"/>
      <c r="GN379" s="130"/>
      <c r="GO379" s="130"/>
      <c r="GP379" s="130"/>
      <c r="GQ379" s="130"/>
      <c r="GR379" s="130"/>
      <c r="GS379" s="130"/>
      <c r="GT379" s="130"/>
      <c r="GU379" s="130"/>
      <c r="GV379" s="130"/>
      <c r="GW379" s="130"/>
      <c r="GX379" s="130"/>
      <c r="GY379" s="130"/>
      <c r="GZ379" s="130"/>
      <c r="HA379" s="130"/>
      <c r="HB379" s="130"/>
      <c r="HC379" s="130"/>
      <c r="HD379" s="130"/>
    </row>
    <row r="380" spans="183:212" x14ac:dyDescent="0.25">
      <c r="GA380" s="130"/>
      <c r="GB380" s="130"/>
      <c r="GC380" s="130"/>
      <c r="GD380" s="130"/>
      <c r="GE380" s="130"/>
      <c r="GF380" s="130"/>
      <c r="GG380" s="130"/>
      <c r="GH380" s="130"/>
      <c r="GI380" s="130"/>
      <c r="GJ380" s="130"/>
      <c r="GK380" s="130"/>
      <c r="GL380" s="130"/>
      <c r="GM380" s="130"/>
      <c r="GN380" s="130"/>
      <c r="GO380" s="130"/>
      <c r="GP380" s="130"/>
      <c r="GQ380" s="130"/>
      <c r="GR380" s="130"/>
      <c r="GS380" s="130"/>
      <c r="GT380" s="130"/>
      <c r="GU380" s="130"/>
      <c r="GV380" s="130"/>
      <c r="GW380" s="130"/>
      <c r="GX380" s="130"/>
      <c r="GY380" s="130"/>
      <c r="GZ380" s="130"/>
      <c r="HA380" s="130"/>
      <c r="HB380" s="130"/>
      <c r="HC380" s="130"/>
      <c r="HD380" s="130"/>
    </row>
    <row r="381" spans="183:212" x14ac:dyDescent="0.25">
      <c r="GA381" s="130"/>
      <c r="GB381" s="130"/>
      <c r="GC381" s="130"/>
      <c r="GD381" s="130"/>
      <c r="GE381" s="130"/>
      <c r="GF381" s="130"/>
      <c r="GG381" s="130"/>
      <c r="GH381" s="130"/>
      <c r="GI381" s="130"/>
      <c r="GJ381" s="130"/>
      <c r="GK381" s="130"/>
      <c r="GL381" s="130"/>
      <c r="GM381" s="130"/>
      <c r="GN381" s="130"/>
      <c r="GO381" s="130"/>
      <c r="GP381" s="130"/>
      <c r="GQ381" s="130"/>
      <c r="GR381" s="130"/>
      <c r="GS381" s="130"/>
      <c r="GT381" s="130"/>
      <c r="GU381" s="130"/>
      <c r="GV381" s="130"/>
      <c r="GW381" s="130"/>
      <c r="GX381" s="130"/>
      <c r="GY381" s="130"/>
      <c r="GZ381" s="130"/>
      <c r="HA381" s="130"/>
      <c r="HB381" s="130"/>
      <c r="HC381" s="130"/>
      <c r="HD381" s="130"/>
    </row>
    <row r="382" spans="183:212" x14ac:dyDescent="0.25">
      <c r="GA382" s="130"/>
      <c r="GB382" s="130"/>
      <c r="GC382" s="130"/>
      <c r="GD382" s="130"/>
      <c r="GE382" s="130"/>
      <c r="GF382" s="130"/>
      <c r="GG382" s="130"/>
      <c r="GH382" s="130"/>
      <c r="GI382" s="130"/>
      <c r="GJ382" s="130"/>
      <c r="GK382" s="130"/>
      <c r="GL382" s="130"/>
      <c r="GM382" s="130"/>
      <c r="GN382" s="130"/>
      <c r="GO382" s="130"/>
      <c r="GP382" s="130"/>
      <c r="GQ382" s="130"/>
      <c r="GR382" s="130"/>
      <c r="GS382" s="130"/>
      <c r="GT382" s="130"/>
      <c r="GU382" s="130"/>
      <c r="GV382" s="130"/>
      <c r="GW382" s="130"/>
      <c r="GX382" s="130"/>
      <c r="GY382" s="130"/>
      <c r="GZ382" s="130"/>
      <c r="HA382" s="130"/>
      <c r="HB382" s="130"/>
      <c r="HC382" s="130"/>
      <c r="HD382" s="130"/>
    </row>
    <row r="383" spans="183:212" x14ac:dyDescent="0.25">
      <c r="GA383" s="130"/>
      <c r="GB383" s="130"/>
      <c r="GC383" s="130"/>
      <c r="GD383" s="130"/>
      <c r="GE383" s="130"/>
      <c r="GF383" s="130"/>
      <c r="GG383" s="130"/>
      <c r="GH383" s="130"/>
      <c r="GI383" s="130"/>
      <c r="GJ383" s="130"/>
      <c r="GK383" s="130"/>
      <c r="GL383" s="130"/>
      <c r="GM383" s="130"/>
      <c r="GN383" s="130"/>
      <c r="GO383" s="130"/>
      <c r="GP383" s="130"/>
      <c r="GQ383" s="130"/>
      <c r="GR383" s="130"/>
      <c r="GS383" s="130"/>
      <c r="GT383" s="130"/>
      <c r="GU383" s="130"/>
      <c r="GV383" s="130"/>
      <c r="GW383" s="130"/>
      <c r="GX383" s="130"/>
      <c r="GY383" s="130"/>
      <c r="GZ383" s="130"/>
      <c r="HA383" s="130"/>
      <c r="HB383" s="130"/>
      <c r="HC383" s="130"/>
      <c r="HD383" s="130"/>
    </row>
    <row r="384" spans="183:212" x14ac:dyDescent="0.25">
      <c r="GA384" s="130"/>
      <c r="GB384" s="130"/>
      <c r="GC384" s="130"/>
      <c r="GD384" s="130"/>
      <c r="GE384" s="130"/>
      <c r="GF384" s="130"/>
      <c r="GG384" s="130"/>
      <c r="GH384" s="130"/>
      <c r="GI384" s="130"/>
      <c r="GJ384" s="130"/>
      <c r="GK384" s="130"/>
      <c r="GL384" s="130"/>
      <c r="GM384" s="130"/>
      <c r="GN384" s="130"/>
      <c r="GO384" s="130"/>
      <c r="GP384" s="130"/>
      <c r="GQ384" s="130"/>
      <c r="GR384" s="130"/>
      <c r="GS384" s="130"/>
      <c r="GT384" s="130"/>
      <c r="GU384" s="130"/>
      <c r="GV384" s="130"/>
      <c r="GW384" s="130"/>
      <c r="GX384" s="130"/>
      <c r="GY384" s="130"/>
      <c r="GZ384" s="130"/>
      <c r="HA384" s="130"/>
      <c r="HB384" s="130"/>
      <c r="HC384" s="130"/>
      <c r="HD384" s="130"/>
    </row>
    <row r="385" spans="183:212" x14ac:dyDescent="0.25">
      <c r="GA385" s="130"/>
      <c r="GB385" s="130"/>
      <c r="GC385" s="130"/>
      <c r="GD385" s="130"/>
      <c r="GE385" s="130"/>
      <c r="GF385" s="130"/>
      <c r="GG385" s="130"/>
      <c r="GH385" s="130"/>
      <c r="GI385" s="130"/>
      <c r="GJ385" s="130"/>
      <c r="GK385" s="130"/>
      <c r="GL385" s="130"/>
      <c r="GM385" s="130"/>
      <c r="GN385" s="130"/>
      <c r="GO385" s="130"/>
      <c r="GP385" s="130"/>
      <c r="GQ385" s="130"/>
      <c r="GR385" s="130"/>
      <c r="GS385" s="130"/>
      <c r="GT385" s="130"/>
      <c r="GU385" s="130"/>
      <c r="GV385" s="130"/>
      <c r="GW385" s="130"/>
      <c r="GX385" s="130"/>
      <c r="GY385" s="130"/>
      <c r="GZ385" s="130"/>
      <c r="HA385" s="130"/>
      <c r="HB385" s="130"/>
      <c r="HC385" s="130"/>
      <c r="HD385" s="130"/>
    </row>
    <row r="386" spans="183:212" x14ac:dyDescent="0.25">
      <c r="GA386" s="130"/>
      <c r="GB386" s="130"/>
      <c r="GC386" s="130"/>
      <c r="GD386" s="130"/>
      <c r="GE386" s="130"/>
      <c r="GF386" s="130"/>
      <c r="GG386" s="130"/>
      <c r="GH386" s="130"/>
      <c r="GI386" s="130"/>
      <c r="GJ386" s="130"/>
      <c r="GK386" s="130"/>
      <c r="GL386" s="130"/>
      <c r="GM386" s="130"/>
      <c r="GN386" s="130"/>
      <c r="GO386" s="130"/>
      <c r="GP386" s="130"/>
      <c r="GQ386" s="130"/>
      <c r="GR386" s="130"/>
      <c r="GS386" s="130"/>
      <c r="GT386" s="130"/>
      <c r="GU386" s="130"/>
      <c r="GV386" s="130"/>
      <c r="GW386" s="130"/>
      <c r="GX386" s="130"/>
      <c r="GY386" s="130"/>
      <c r="GZ386" s="130"/>
      <c r="HA386" s="130"/>
      <c r="HB386" s="130"/>
      <c r="HC386" s="130"/>
      <c r="HD386" s="130"/>
    </row>
    <row r="387" spans="183:212" x14ac:dyDescent="0.25">
      <c r="GA387" s="130"/>
      <c r="GB387" s="130"/>
      <c r="GC387" s="130"/>
      <c r="GD387" s="130"/>
      <c r="GE387" s="130"/>
      <c r="GF387" s="130"/>
      <c r="GG387" s="130"/>
      <c r="GH387" s="130"/>
      <c r="GI387" s="130"/>
      <c r="GJ387" s="130"/>
      <c r="GK387" s="130"/>
      <c r="GL387" s="130"/>
      <c r="GM387" s="130"/>
      <c r="GN387" s="130"/>
      <c r="GO387" s="130"/>
      <c r="GP387" s="130"/>
      <c r="GQ387" s="130"/>
      <c r="GR387" s="130"/>
      <c r="GS387" s="130"/>
      <c r="GT387" s="130"/>
      <c r="GU387" s="130"/>
      <c r="GV387" s="130"/>
      <c r="GW387" s="130"/>
      <c r="GX387" s="130"/>
      <c r="GY387" s="130"/>
      <c r="GZ387" s="130"/>
      <c r="HA387" s="130"/>
      <c r="HB387" s="130"/>
      <c r="HC387" s="130"/>
      <c r="HD387" s="130"/>
    </row>
    <row r="388" spans="183:212" x14ac:dyDescent="0.25">
      <c r="GA388" s="130"/>
      <c r="GB388" s="130"/>
      <c r="GC388" s="130"/>
      <c r="GD388" s="130"/>
      <c r="GE388" s="130"/>
      <c r="GF388" s="130"/>
      <c r="GG388" s="130"/>
      <c r="GH388" s="130"/>
      <c r="GI388" s="130"/>
      <c r="GJ388" s="130"/>
      <c r="GK388" s="130"/>
      <c r="GL388" s="130"/>
      <c r="GM388" s="130"/>
      <c r="GN388" s="130"/>
      <c r="GO388" s="130"/>
      <c r="GP388" s="130"/>
      <c r="GQ388" s="130"/>
      <c r="GR388" s="130"/>
      <c r="GS388" s="130"/>
      <c r="GT388" s="130"/>
      <c r="GU388" s="130"/>
      <c r="GV388" s="130"/>
      <c r="GW388" s="130"/>
      <c r="GX388" s="130"/>
      <c r="GY388" s="130"/>
      <c r="GZ388" s="130"/>
      <c r="HA388" s="130"/>
      <c r="HB388" s="130"/>
      <c r="HC388" s="130"/>
      <c r="HD388" s="130"/>
    </row>
    <row r="389" spans="183:212" x14ac:dyDescent="0.25">
      <c r="GA389" s="130"/>
      <c r="GB389" s="130"/>
      <c r="GC389" s="130"/>
      <c r="GD389" s="130"/>
      <c r="GE389" s="130"/>
      <c r="GF389" s="130"/>
      <c r="GG389" s="130"/>
      <c r="GH389" s="130"/>
      <c r="GI389" s="130"/>
      <c r="GJ389" s="130"/>
      <c r="GK389" s="130"/>
      <c r="GL389" s="130"/>
      <c r="GM389" s="130"/>
      <c r="GN389" s="130"/>
      <c r="GO389" s="130"/>
      <c r="GP389" s="130"/>
      <c r="GQ389" s="130"/>
      <c r="GR389" s="130"/>
      <c r="GS389" s="130"/>
      <c r="GT389" s="130"/>
      <c r="GU389" s="130"/>
      <c r="GV389" s="130"/>
      <c r="GW389" s="130"/>
      <c r="GX389" s="130"/>
      <c r="GY389" s="130"/>
      <c r="GZ389" s="130"/>
      <c r="HA389" s="130"/>
      <c r="HB389" s="130"/>
      <c r="HC389" s="130"/>
      <c r="HD389" s="130"/>
    </row>
    <row r="390" spans="183:212" x14ac:dyDescent="0.25">
      <c r="GA390" s="130"/>
      <c r="GB390" s="130"/>
      <c r="GC390" s="130"/>
      <c r="GD390" s="130"/>
      <c r="GE390" s="130"/>
      <c r="GF390" s="130"/>
      <c r="GG390" s="130"/>
      <c r="GH390" s="130"/>
      <c r="GI390" s="130"/>
      <c r="GJ390" s="130"/>
      <c r="GK390" s="130"/>
      <c r="GL390" s="130"/>
      <c r="GM390" s="130"/>
      <c r="GN390" s="130"/>
      <c r="GO390" s="130"/>
      <c r="GP390" s="130"/>
      <c r="GQ390" s="130"/>
      <c r="GR390" s="130"/>
      <c r="GS390" s="130"/>
      <c r="GT390" s="130"/>
      <c r="GU390" s="130"/>
      <c r="GV390" s="130"/>
      <c r="GW390" s="130"/>
      <c r="GX390" s="130"/>
      <c r="GY390" s="130"/>
      <c r="GZ390" s="130"/>
      <c r="HA390" s="130"/>
      <c r="HB390" s="130"/>
      <c r="HC390" s="130"/>
      <c r="HD390" s="130"/>
    </row>
    <row r="391" spans="183:212" x14ac:dyDescent="0.25">
      <c r="GA391" s="130"/>
      <c r="GB391" s="130"/>
      <c r="GC391" s="130"/>
      <c r="GD391" s="130"/>
      <c r="GE391" s="130"/>
      <c r="GF391" s="130"/>
      <c r="GG391" s="130"/>
      <c r="GH391" s="130"/>
      <c r="GI391" s="130"/>
      <c r="GJ391" s="130"/>
      <c r="GK391" s="130"/>
      <c r="GL391" s="130"/>
      <c r="GM391" s="130"/>
      <c r="GN391" s="130"/>
      <c r="GO391" s="130"/>
      <c r="GP391" s="130"/>
      <c r="GQ391" s="130"/>
      <c r="GR391" s="130"/>
      <c r="GS391" s="130"/>
      <c r="GT391" s="130"/>
      <c r="GU391" s="130"/>
      <c r="GV391" s="130"/>
      <c r="GW391" s="130"/>
      <c r="GX391" s="130"/>
      <c r="GY391" s="130"/>
      <c r="GZ391" s="130"/>
      <c r="HA391" s="130"/>
      <c r="HB391" s="130"/>
      <c r="HC391" s="130"/>
      <c r="HD391" s="130"/>
    </row>
    <row r="392" spans="183:212" x14ac:dyDescent="0.25">
      <c r="GA392" s="130"/>
      <c r="GB392" s="130"/>
      <c r="GC392" s="130"/>
      <c r="GD392" s="130"/>
      <c r="GE392" s="130"/>
      <c r="GF392" s="130"/>
      <c r="GG392" s="130"/>
      <c r="GH392" s="130"/>
      <c r="GI392" s="130"/>
      <c r="GJ392" s="130"/>
      <c r="GK392" s="130"/>
      <c r="GL392" s="130"/>
      <c r="GM392" s="130"/>
      <c r="GN392" s="130"/>
      <c r="GO392" s="130"/>
      <c r="GP392" s="130"/>
      <c r="GQ392" s="130"/>
      <c r="GR392" s="130"/>
      <c r="GS392" s="130"/>
      <c r="GT392" s="130"/>
      <c r="GU392" s="130"/>
      <c r="GV392" s="130"/>
      <c r="GW392" s="130"/>
      <c r="GX392" s="130"/>
      <c r="GY392" s="130"/>
      <c r="GZ392" s="130"/>
      <c r="HA392" s="130"/>
      <c r="HB392" s="130"/>
      <c r="HC392" s="130"/>
      <c r="HD392" s="130"/>
    </row>
    <row r="393" spans="183:212" x14ac:dyDescent="0.25">
      <c r="GA393" s="130"/>
      <c r="GB393" s="130"/>
      <c r="GC393" s="130"/>
      <c r="GD393" s="130"/>
      <c r="GE393" s="130"/>
      <c r="GF393" s="130"/>
      <c r="GG393" s="130"/>
      <c r="GH393" s="130"/>
      <c r="GI393" s="130"/>
      <c r="GJ393" s="130"/>
      <c r="GK393" s="130"/>
      <c r="GL393" s="130"/>
      <c r="GM393" s="130"/>
      <c r="GN393" s="130"/>
      <c r="GO393" s="130"/>
      <c r="GP393" s="130"/>
      <c r="GQ393" s="130"/>
      <c r="GR393" s="130"/>
      <c r="GS393" s="130"/>
      <c r="GT393" s="130"/>
      <c r="GU393" s="130"/>
      <c r="GV393" s="130"/>
      <c r="GW393" s="130"/>
      <c r="GX393" s="130"/>
      <c r="GY393" s="130"/>
      <c r="GZ393" s="130"/>
      <c r="HA393" s="130"/>
      <c r="HB393" s="130"/>
      <c r="HC393" s="130"/>
      <c r="HD393" s="130"/>
    </row>
    <row r="394" spans="183:212" x14ac:dyDescent="0.25">
      <c r="GA394" s="130"/>
      <c r="GB394" s="130"/>
      <c r="GC394" s="130"/>
      <c r="GD394" s="130"/>
      <c r="GE394" s="130"/>
      <c r="GF394" s="130"/>
      <c r="GG394" s="130"/>
      <c r="GH394" s="130"/>
      <c r="GI394" s="130"/>
      <c r="GJ394" s="130"/>
      <c r="GK394" s="130"/>
      <c r="GL394" s="130"/>
      <c r="GM394" s="130"/>
      <c r="GN394" s="130"/>
      <c r="GO394" s="130"/>
      <c r="GP394" s="130"/>
      <c r="GQ394" s="130"/>
      <c r="GR394" s="130"/>
      <c r="GS394" s="130"/>
      <c r="GT394" s="130"/>
      <c r="GU394" s="130"/>
      <c r="GV394" s="130"/>
      <c r="GW394" s="130"/>
      <c r="GX394" s="130"/>
      <c r="GY394" s="130"/>
      <c r="GZ394" s="130"/>
      <c r="HA394" s="130"/>
      <c r="HB394" s="130"/>
      <c r="HC394" s="130"/>
      <c r="HD394" s="130"/>
    </row>
    <row r="395" spans="183:212" x14ac:dyDescent="0.25">
      <c r="GA395" s="130"/>
      <c r="GB395" s="130"/>
      <c r="GC395" s="130"/>
      <c r="GD395" s="130"/>
      <c r="GE395" s="130"/>
      <c r="GF395" s="130"/>
      <c r="GG395" s="130"/>
      <c r="GH395" s="130"/>
      <c r="GI395" s="130"/>
      <c r="GJ395" s="130"/>
      <c r="GK395" s="130"/>
      <c r="GL395" s="130"/>
      <c r="GM395" s="130"/>
      <c r="GN395" s="130"/>
      <c r="GO395" s="130"/>
      <c r="GP395" s="130"/>
      <c r="GQ395" s="130"/>
      <c r="GR395" s="130"/>
      <c r="GS395" s="130"/>
      <c r="GT395" s="130"/>
      <c r="GU395" s="130"/>
      <c r="GV395" s="130"/>
      <c r="GW395" s="130"/>
      <c r="GX395" s="130"/>
      <c r="GY395" s="130"/>
      <c r="GZ395" s="130"/>
      <c r="HA395" s="130"/>
      <c r="HB395" s="130"/>
      <c r="HC395" s="130"/>
      <c r="HD395" s="130"/>
    </row>
    <row r="396" spans="183:212" x14ac:dyDescent="0.25">
      <c r="GA396" s="130"/>
      <c r="GB396" s="130"/>
      <c r="GC396" s="130"/>
      <c r="GD396" s="130"/>
      <c r="GE396" s="130"/>
      <c r="GF396" s="130"/>
      <c r="GG396" s="130"/>
      <c r="GH396" s="130"/>
      <c r="GI396" s="130"/>
      <c r="GJ396" s="130"/>
      <c r="GK396" s="130"/>
      <c r="GL396" s="130"/>
      <c r="GM396" s="130"/>
      <c r="GN396" s="130"/>
      <c r="GO396" s="130"/>
      <c r="GP396" s="130"/>
      <c r="GQ396" s="130"/>
      <c r="GR396" s="130"/>
      <c r="GS396" s="130"/>
      <c r="GT396" s="130"/>
      <c r="GU396" s="130"/>
      <c r="GV396" s="130"/>
      <c r="GW396" s="130"/>
      <c r="GX396" s="130"/>
      <c r="GY396" s="130"/>
      <c r="GZ396" s="130"/>
      <c r="HA396" s="130"/>
      <c r="HB396" s="130"/>
      <c r="HC396" s="130"/>
      <c r="HD396" s="130"/>
    </row>
    <row r="397" spans="183:212" x14ac:dyDescent="0.25">
      <c r="GA397" s="130"/>
      <c r="GB397" s="130"/>
      <c r="GC397" s="130"/>
      <c r="GD397" s="130"/>
      <c r="GE397" s="130"/>
      <c r="GF397" s="130"/>
      <c r="GG397" s="130"/>
      <c r="GH397" s="130"/>
      <c r="GI397" s="130"/>
      <c r="GJ397" s="130"/>
      <c r="GK397" s="130"/>
      <c r="GL397" s="130"/>
      <c r="GM397" s="130"/>
      <c r="GN397" s="130"/>
      <c r="GO397" s="130"/>
      <c r="GP397" s="130"/>
      <c r="GQ397" s="130"/>
      <c r="GR397" s="130"/>
      <c r="GS397" s="130"/>
      <c r="GT397" s="130"/>
      <c r="GU397" s="130"/>
      <c r="GV397" s="130"/>
      <c r="GW397" s="130"/>
      <c r="GX397" s="130"/>
      <c r="GY397" s="130"/>
      <c r="GZ397" s="130"/>
      <c r="HA397" s="130"/>
      <c r="HB397" s="130"/>
      <c r="HC397" s="130"/>
      <c r="HD397" s="130"/>
    </row>
    <row r="398" spans="183:212" x14ac:dyDescent="0.25">
      <c r="GA398" s="130"/>
      <c r="GB398" s="130"/>
      <c r="GC398" s="130"/>
      <c r="GD398" s="130"/>
      <c r="GE398" s="130"/>
      <c r="GF398" s="130"/>
      <c r="GG398" s="130"/>
      <c r="GH398" s="130"/>
      <c r="GI398" s="130"/>
      <c r="GJ398" s="130"/>
      <c r="GK398" s="130"/>
      <c r="GL398" s="130"/>
      <c r="GM398" s="130"/>
      <c r="GN398" s="130"/>
      <c r="GO398" s="130"/>
      <c r="GP398" s="130"/>
      <c r="GQ398" s="130"/>
      <c r="GR398" s="130"/>
      <c r="GS398" s="130"/>
      <c r="GT398" s="130"/>
      <c r="GU398" s="130"/>
      <c r="GV398" s="130"/>
      <c r="GW398" s="130"/>
      <c r="GX398" s="130"/>
      <c r="GY398" s="130"/>
      <c r="GZ398" s="130"/>
      <c r="HA398" s="130"/>
      <c r="HB398" s="130"/>
      <c r="HC398" s="130"/>
      <c r="HD398" s="130"/>
    </row>
    <row r="399" spans="183:212" x14ac:dyDescent="0.25">
      <c r="GA399" s="130"/>
      <c r="GB399" s="130"/>
      <c r="GC399" s="130"/>
      <c r="GD399" s="130"/>
      <c r="GE399" s="130"/>
      <c r="GF399" s="130"/>
      <c r="GG399" s="130"/>
      <c r="GH399" s="130"/>
      <c r="GI399" s="130"/>
      <c r="GJ399" s="130"/>
      <c r="GK399" s="130"/>
      <c r="GL399" s="130"/>
      <c r="GM399" s="130"/>
      <c r="GN399" s="130"/>
      <c r="GO399" s="130"/>
      <c r="GP399" s="130"/>
      <c r="GQ399" s="130"/>
      <c r="GR399" s="130"/>
      <c r="GS399" s="130"/>
      <c r="GT399" s="130"/>
      <c r="GU399" s="130"/>
      <c r="GV399" s="130"/>
      <c r="GW399" s="130"/>
      <c r="GX399" s="130"/>
      <c r="GY399" s="130"/>
      <c r="GZ399" s="130"/>
      <c r="HA399" s="130"/>
      <c r="HB399" s="130"/>
      <c r="HC399" s="130"/>
      <c r="HD399" s="130"/>
    </row>
    <row r="400" spans="183:212" x14ac:dyDescent="0.25">
      <c r="GA400" s="130"/>
      <c r="GB400" s="130"/>
      <c r="GC400" s="130"/>
      <c r="GD400" s="130"/>
      <c r="GE400" s="130"/>
      <c r="GF400" s="130"/>
      <c r="GG400" s="130"/>
      <c r="GH400" s="130"/>
      <c r="GI400" s="130"/>
      <c r="GJ400" s="130"/>
      <c r="GK400" s="130"/>
      <c r="GL400" s="130"/>
      <c r="GM400" s="130"/>
      <c r="GN400" s="130"/>
      <c r="GO400" s="130"/>
      <c r="GP400" s="130"/>
      <c r="GQ400" s="130"/>
      <c r="GR400" s="130"/>
      <c r="GS400" s="130"/>
      <c r="GT400" s="130"/>
      <c r="GU400" s="130"/>
      <c r="GV400" s="130"/>
      <c r="GW400" s="130"/>
      <c r="GX400" s="130"/>
      <c r="GY400" s="130"/>
      <c r="GZ400" s="130"/>
      <c r="HA400" s="130"/>
      <c r="HB400" s="130"/>
      <c r="HC400" s="130"/>
      <c r="HD400" s="130"/>
    </row>
    <row r="401" spans="183:212" x14ac:dyDescent="0.25">
      <c r="GA401" s="130"/>
      <c r="GB401" s="130"/>
      <c r="GC401" s="130"/>
      <c r="GD401" s="130"/>
      <c r="GE401" s="130"/>
      <c r="GF401" s="130"/>
      <c r="GG401" s="130"/>
      <c r="GH401" s="130"/>
      <c r="GI401" s="130"/>
      <c r="GJ401" s="130"/>
      <c r="GK401" s="130"/>
      <c r="GL401" s="130"/>
      <c r="GM401" s="130"/>
      <c r="GN401" s="130"/>
      <c r="GO401" s="130"/>
      <c r="GP401" s="130"/>
      <c r="GQ401" s="130"/>
      <c r="GR401" s="130"/>
      <c r="GS401" s="130"/>
      <c r="GT401" s="130"/>
      <c r="GU401" s="130"/>
      <c r="GV401" s="130"/>
      <c r="GW401" s="130"/>
      <c r="GX401" s="130"/>
      <c r="GY401" s="130"/>
      <c r="GZ401" s="130"/>
      <c r="HA401" s="130"/>
      <c r="HB401" s="130"/>
      <c r="HC401" s="130"/>
      <c r="HD401" s="130"/>
    </row>
    <row r="402" spans="183:212" x14ac:dyDescent="0.25">
      <c r="GA402" s="130"/>
      <c r="GB402" s="130"/>
      <c r="GC402" s="130"/>
      <c r="GD402" s="130"/>
      <c r="GE402" s="130"/>
      <c r="GF402" s="130"/>
      <c r="GG402" s="130"/>
      <c r="GH402" s="130"/>
      <c r="GI402" s="130"/>
      <c r="GJ402" s="130"/>
      <c r="GK402" s="130"/>
      <c r="GL402" s="130"/>
      <c r="GM402" s="130"/>
      <c r="GN402" s="130"/>
      <c r="GO402" s="130"/>
      <c r="GP402" s="130"/>
      <c r="GQ402" s="130"/>
      <c r="GR402" s="130"/>
      <c r="GS402" s="130"/>
      <c r="GT402" s="130"/>
      <c r="GU402" s="130"/>
      <c r="GV402" s="130"/>
      <c r="GW402" s="130"/>
      <c r="GX402" s="130"/>
      <c r="GY402" s="130"/>
      <c r="GZ402" s="130"/>
      <c r="HA402" s="130"/>
      <c r="HB402" s="130"/>
      <c r="HC402" s="130"/>
      <c r="HD402" s="130"/>
    </row>
    <row r="403" spans="183:212" x14ac:dyDescent="0.25">
      <c r="GA403" s="130"/>
      <c r="GB403" s="130"/>
      <c r="GC403" s="130"/>
      <c r="GD403" s="130"/>
      <c r="GE403" s="130"/>
      <c r="GF403" s="130"/>
      <c r="GG403" s="130"/>
      <c r="GH403" s="130"/>
      <c r="GI403" s="130"/>
      <c r="GJ403" s="130"/>
      <c r="GK403" s="130"/>
      <c r="GL403" s="130"/>
      <c r="GM403" s="130"/>
      <c r="GN403" s="130"/>
      <c r="GO403" s="130"/>
      <c r="GP403" s="130"/>
      <c r="GQ403" s="130"/>
      <c r="GR403" s="130"/>
      <c r="GS403" s="130"/>
      <c r="GT403" s="130"/>
      <c r="GU403" s="130"/>
      <c r="GV403" s="130"/>
      <c r="GW403" s="130"/>
      <c r="GX403" s="130"/>
      <c r="GY403" s="130"/>
      <c r="GZ403" s="130"/>
      <c r="HA403" s="130"/>
      <c r="HB403" s="130"/>
      <c r="HC403" s="130"/>
      <c r="HD403" s="130"/>
    </row>
    <row r="404" spans="183:212" x14ac:dyDescent="0.25">
      <c r="GA404" s="130"/>
      <c r="GB404" s="130"/>
      <c r="GC404" s="130"/>
      <c r="GD404" s="130"/>
      <c r="GE404" s="130"/>
      <c r="GF404" s="130"/>
      <c r="GG404" s="130"/>
      <c r="GH404" s="130"/>
      <c r="GI404" s="130"/>
      <c r="GJ404" s="130"/>
      <c r="GK404" s="130"/>
      <c r="GL404" s="130"/>
      <c r="GM404" s="130"/>
      <c r="GN404" s="130"/>
      <c r="GO404" s="130"/>
      <c r="GP404" s="130"/>
      <c r="GQ404" s="130"/>
      <c r="GR404" s="130"/>
      <c r="GS404" s="130"/>
      <c r="GT404" s="130"/>
      <c r="GU404" s="130"/>
      <c r="GV404" s="130"/>
      <c r="GW404" s="130"/>
      <c r="GX404" s="130"/>
      <c r="GY404" s="130"/>
      <c r="GZ404" s="130"/>
      <c r="HA404" s="130"/>
      <c r="HB404" s="130"/>
      <c r="HC404" s="130"/>
      <c r="HD404" s="130"/>
    </row>
    <row r="405" spans="183:212" x14ac:dyDescent="0.25">
      <c r="GA405" s="130"/>
      <c r="GB405" s="130"/>
      <c r="GC405" s="130"/>
      <c r="GD405" s="130"/>
      <c r="GE405" s="130"/>
      <c r="GF405" s="130"/>
      <c r="GG405" s="130"/>
      <c r="GH405" s="130"/>
      <c r="GI405" s="130"/>
      <c r="GJ405" s="130"/>
      <c r="GK405" s="130"/>
      <c r="GL405" s="130"/>
      <c r="GM405" s="130"/>
      <c r="GN405" s="130"/>
      <c r="GO405" s="130"/>
      <c r="GP405" s="130"/>
      <c r="GQ405" s="130"/>
      <c r="GR405" s="130"/>
      <c r="GS405" s="130"/>
      <c r="GT405" s="130"/>
      <c r="GU405" s="130"/>
      <c r="GV405" s="130"/>
      <c r="GW405" s="130"/>
      <c r="GX405" s="130"/>
      <c r="GY405" s="130"/>
      <c r="GZ405" s="130"/>
      <c r="HA405" s="130"/>
      <c r="HB405" s="130"/>
      <c r="HC405" s="130"/>
      <c r="HD405" s="130"/>
    </row>
    <row r="406" spans="183:212" x14ac:dyDescent="0.25">
      <c r="GA406" s="130"/>
      <c r="GB406" s="130"/>
      <c r="GC406" s="130"/>
      <c r="GD406" s="130"/>
      <c r="GE406" s="130"/>
      <c r="GF406" s="130"/>
      <c r="GG406" s="130"/>
      <c r="GH406" s="130"/>
      <c r="GI406" s="130"/>
      <c r="GJ406" s="130"/>
      <c r="GK406" s="130"/>
      <c r="GL406" s="130"/>
      <c r="GM406" s="130"/>
      <c r="GN406" s="130"/>
      <c r="GO406" s="130"/>
      <c r="GP406" s="130"/>
      <c r="GQ406" s="130"/>
      <c r="GR406" s="130"/>
      <c r="GS406" s="130"/>
      <c r="GT406" s="130"/>
      <c r="GU406" s="130"/>
      <c r="GV406" s="130"/>
      <c r="GW406" s="130"/>
      <c r="GX406" s="130"/>
      <c r="GY406" s="130"/>
      <c r="GZ406" s="130"/>
      <c r="HA406" s="130"/>
      <c r="HB406" s="130"/>
      <c r="HC406" s="130"/>
      <c r="HD406" s="130"/>
    </row>
    <row r="407" spans="183:212" x14ac:dyDescent="0.25">
      <c r="GA407" s="130"/>
      <c r="GB407" s="130"/>
      <c r="GC407" s="130"/>
      <c r="GD407" s="130"/>
      <c r="GE407" s="130"/>
      <c r="GF407" s="130"/>
      <c r="GG407" s="130"/>
      <c r="GH407" s="130"/>
      <c r="GI407" s="130"/>
      <c r="GJ407" s="130"/>
      <c r="GK407" s="130"/>
      <c r="GL407" s="130"/>
      <c r="GM407" s="130"/>
      <c r="GN407" s="130"/>
      <c r="GO407" s="130"/>
      <c r="GP407" s="130"/>
      <c r="GQ407" s="130"/>
      <c r="GR407" s="130"/>
      <c r="GS407" s="130"/>
      <c r="GT407" s="130"/>
      <c r="GU407" s="130"/>
      <c r="GV407" s="130"/>
      <c r="GW407" s="130"/>
      <c r="GX407" s="130"/>
      <c r="GY407" s="130"/>
      <c r="GZ407" s="130"/>
      <c r="HA407" s="130"/>
      <c r="HB407" s="130"/>
      <c r="HC407" s="130"/>
      <c r="HD407" s="130"/>
    </row>
    <row r="408" spans="183:212" x14ac:dyDescent="0.25">
      <c r="GA408" s="130"/>
      <c r="GB408" s="130"/>
      <c r="GC408" s="130"/>
      <c r="GD408" s="130"/>
      <c r="GE408" s="130"/>
      <c r="GF408" s="130"/>
      <c r="GG408" s="130"/>
      <c r="GH408" s="130"/>
      <c r="GI408" s="130"/>
      <c r="GJ408" s="130"/>
      <c r="GK408" s="130"/>
      <c r="GL408" s="130"/>
      <c r="GM408" s="130"/>
      <c r="GN408" s="130"/>
      <c r="GO408" s="130"/>
      <c r="GP408" s="130"/>
      <c r="GQ408" s="130"/>
      <c r="GR408" s="130"/>
      <c r="GS408" s="130"/>
      <c r="GT408" s="130"/>
      <c r="GU408" s="130"/>
      <c r="GV408" s="130"/>
      <c r="GW408" s="130"/>
      <c r="GX408" s="130"/>
      <c r="GY408" s="130"/>
      <c r="GZ408" s="130"/>
      <c r="HA408" s="130"/>
      <c r="HB408" s="130"/>
      <c r="HC408" s="130"/>
      <c r="HD408" s="130"/>
    </row>
    <row r="409" spans="183:212" x14ac:dyDescent="0.25">
      <c r="GA409" s="130"/>
      <c r="GB409" s="130"/>
      <c r="GC409" s="130"/>
      <c r="GD409" s="130"/>
      <c r="GE409" s="130"/>
      <c r="GF409" s="130"/>
      <c r="GG409" s="130"/>
      <c r="GH409" s="130"/>
      <c r="GI409" s="130"/>
      <c r="GJ409" s="130"/>
      <c r="GK409" s="130"/>
      <c r="GL409" s="130"/>
      <c r="GM409" s="130"/>
      <c r="GN409" s="130"/>
      <c r="GO409" s="130"/>
      <c r="GP409" s="130"/>
      <c r="GQ409" s="130"/>
      <c r="GR409" s="130"/>
      <c r="GS409" s="130"/>
      <c r="GT409" s="130"/>
      <c r="GU409" s="130"/>
      <c r="GV409" s="130"/>
      <c r="GW409" s="130"/>
      <c r="GX409" s="130"/>
      <c r="GY409" s="130"/>
      <c r="GZ409" s="130"/>
      <c r="HA409" s="130"/>
      <c r="HB409" s="130"/>
      <c r="HC409" s="130"/>
      <c r="HD409" s="130"/>
    </row>
    <row r="410" spans="183:212" x14ac:dyDescent="0.25">
      <c r="GA410" s="130"/>
      <c r="GB410" s="130"/>
      <c r="GC410" s="130"/>
      <c r="GD410" s="130"/>
      <c r="GE410" s="130"/>
      <c r="GF410" s="130"/>
      <c r="GG410" s="130"/>
      <c r="GH410" s="130"/>
      <c r="GI410" s="130"/>
      <c r="GJ410" s="130"/>
      <c r="GK410" s="130"/>
      <c r="GL410" s="130"/>
      <c r="GM410" s="130"/>
      <c r="GN410" s="130"/>
      <c r="GO410" s="130"/>
      <c r="GP410" s="130"/>
      <c r="GQ410" s="130"/>
      <c r="GR410" s="130"/>
      <c r="GS410" s="130"/>
      <c r="GT410" s="130"/>
      <c r="GU410" s="130"/>
      <c r="GV410" s="130"/>
      <c r="GW410" s="130"/>
      <c r="GX410" s="130"/>
      <c r="GY410" s="130"/>
      <c r="GZ410" s="130"/>
      <c r="HA410" s="130"/>
      <c r="HB410" s="130"/>
      <c r="HC410" s="130"/>
      <c r="HD410" s="130"/>
    </row>
    <row r="411" spans="183:212" x14ac:dyDescent="0.25">
      <c r="GA411" s="130"/>
      <c r="GB411" s="130"/>
      <c r="GC411" s="130"/>
      <c r="GD411" s="130"/>
      <c r="GE411" s="130"/>
      <c r="GF411" s="130"/>
      <c r="GG411" s="130"/>
      <c r="GH411" s="130"/>
      <c r="GI411" s="130"/>
      <c r="GJ411" s="130"/>
      <c r="GK411" s="130"/>
      <c r="GL411" s="130"/>
      <c r="GM411" s="130"/>
      <c r="GN411" s="130"/>
      <c r="GO411" s="130"/>
      <c r="GP411" s="130"/>
      <c r="GQ411" s="130"/>
      <c r="GR411" s="130"/>
      <c r="GS411" s="130"/>
      <c r="GT411" s="130"/>
      <c r="GU411" s="130"/>
      <c r="GV411" s="130"/>
      <c r="GW411" s="130"/>
      <c r="GX411" s="130"/>
      <c r="GY411" s="130"/>
      <c r="GZ411" s="130"/>
      <c r="HA411" s="130"/>
      <c r="HB411" s="130"/>
      <c r="HC411" s="130"/>
      <c r="HD411" s="130"/>
    </row>
    <row r="412" spans="183:212" x14ac:dyDescent="0.25">
      <c r="GA412" s="130"/>
      <c r="GB412" s="130"/>
      <c r="GC412" s="130"/>
      <c r="GD412" s="130"/>
      <c r="GE412" s="130"/>
      <c r="GF412" s="130"/>
      <c r="GG412" s="130"/>
      <c r="GH412" s="130"/>
      <c r="GI412" s="130"/>
      <c r="GJ412" s="130"/>
      <c r="GK412" s="130"/>
      <c r="GL412" s="130"/>
      <c r="GM412" s="130"/>
      <c r="GN412" s="130"/>
      <c r="GO412" s="130"/>
      <c r="GP412" s="130"/>
      <c r="GQ412" s="130"/>
      <c r="GR412" s="130"/>
      <c r="GS412" s="130"/>
      <c r="GT412" s="130"/>
      <c r="GU412" s="130"/>
      <c r="GV412" s="130"/>
      <c r="GW412" s="130"/>
      <c r="GX412" s="130"/>
      <c r="GY412" s="130"/>
      <c r="GZ412" s="130"/>
      <c r="HA412" s="130"/>
      <c r="HB412" s="130"/>
      <c r="HC412" s="130"/>
      <c r="HD412" s="130"/>
    </row>
    <row r="413" spans="183:212" x14ac:dyDescent="0.25">
      <c r="GA413" s="130"/>
      <c r="GB413" s="130"/>
      <c r="GC413" s="130"/>
      <c r="GD413" s="130"/>
      <c r="GE413" s="130"/>
      <c r="GF413" s="130"/>
      <c r="GG413" s="130"/>
      <c r="GH413" s="130"/>
      <c r="GI413" s="130"/>
      <c r="GJ413" s="130"/>
      <c r="GK413" s="130"/>
      <c r="GL413" s="130"/>
      <c r="GM413" s="130"/>
      <c r="GN413" s="130"/>
      <c r="GO413" s="130"/>
      <c r="GP413" s="130"/>
      <c r="GQ413" s="130"/>
      <c r="GR413" s="130"/>
      <c r="GS413" s="130"/>
      <c r="GT413" s="130"/>
      <c r="GU413" s="130"/>
      <c r="GV413" s="130"/>
      <c r="GW413" s="130"/>
      <c r="GX413" s="130"/>
      <c r="GY413" s="130"/>
      <c r="GZ413" s="130"/>
      <c r="HA413" s="130"/>
      <c r="HB413" s="130"/>
      <c r="HC413" s="130"/>
      <c r="HD413" s="130"/>
    </row>
    <row r="414" spans="183:212" x14ac:dyDescent="0.25">
      <c r="GA414" s="130"/>
      <c r="GB414" s="130"/>
      <c r="GC414" s="130"/>
      <c r="GD414" s="130"/>
      <c r="GE414" s="130"/>
      <c r="GF414" s="130"/>
      <c r="GG414" s="130"/>
      <c r="GH414" s="130"/>
      <c r="GI414" s="130"/>
      <c r="GJ414" s="130"/>
      <c r="GK414" s="130"/>
      <c r="GL414" s="130"/>
      <c r="GM414" s="130"/>
      <c r="GN414" s="130"/>
      <c r="GO414" s="130"/>
      <c r="GP414" s="130"/>
      <c r="GQ414" s="130"/>
      <c r="GR414" s="130"/>
      <c r="GS414" s="130"/>
      <c r="GT414" s="130"/>
      <c r="GU414" s="130"/>
      <c r="GV414" s="130"/>
      <c r="GW414" s="130"/>
      <c r="GX414" s="130"/>
      <c r="GY414" s="130"/>
      <c r="GZ414" s="130"/>
      <c r="HA414" s="130"/>
      <c r="HB414" s="130"/>
      <c r="HC414" s="130"/>
      <c r="HD414" s="130"/>
    </row>
    <row r="415" spans="183:212" x14ac:dyDescent="0.25">
      <c r="GA415" s="130"/>
      <c r="GB415" s="130"/>
      <c r="GC415" s="130"/>
      <c r="GD415" s="130"/>
      <c r="GE415" s="130"/>
      <c r="GF415" s="130"/>
      <c r="GG415" s="130"/>
      <c r="GH415" s="130"/>
      <c r="GI415" s="130"/>
      <c r="GJ415" s="130"/>
      <c r="GK415" s="130"/>
      <c r="GL415" s="130"/>
      <c r="GM415" s="130"/>
      <c r="GN415" s="130"/>
      <c r="GO415" s="130"/>
      <c r="GP415" s="130"/>
      <c r="GQ415" s="130"/>
      <c r="GR415" s="130"/>
      <c r="GS415" s="130"/>
      <c r="GT415" s="130"/>
      <c r="GU415" s="130"/>
      <c r="GV415" s="130"/>
      <c r="GW415" s="130"/>
      <c r="GX415" s="130"/>
      <c r="GY415" s="130"/>
      <c r="GZ415" s="130"/>
      <c r="HA415" s="130"/>
      <c r="HB415" s="130"/>
      <c r="HC415" s="130"/>
      <c r="HD415" s="130"/>
    </row>
    <row r="416" spans="183:212" x14ac:dyDescent="0.25">
      <c r="GA416" s="130"/>
      <c r="GB416" s="130"/>
      <c r="GC416" s="130"/>
      <c r="GD416" s="130"/>
      <c r="GE416" s="130"/>
      <c r="GF416" s="130"/>
      <c r="GG416" s="130"/>
      <c r="GH416" s="130"/>
      <c r="GI416" s="130"/>
      <c r="GJ416" s="130"/>
      <c r="GK416" s="130"/>
      <c r="GL416" s="130"/>
      <c r="GM416" s="130"/>
      <c r="GN416" s="130"/>
      <c r="GO416" s="130"/>
      <c r="GP416" s="130"/>
      <c r="GQ416" s="130"/>
      <c r="GR416" s="130"/>
      <c r="GS416" s="130"/>
      <c r="GT416" s="130"/>
      <c r="GU416" s="130"/>
      <c r="GV416" s="130"/>
      <c r="GW416" s="130"/>
      <c r="GX416" s="130"/>
      <c r="GY416" s="130"/>
      <c r="GZ416" s="130"/>
      <c r="HA416" s="130"/>
      <c r="HB416" s="130"/>
      <c r="HC416" s="130"/>
      <c r="HD416" s="130"/>
    </row>
    <row r="417" spans="183:212" x14ac:dyDescent="0.25">
      <c r="GA417" s="130"/>
      <c r="GB417" s="130"/>
      <c r="GC417" s="130"/>
      <c r="GD417" s="130"/>
      <c r="GE417" s="130"/>
      <c r="GF417" s="130"/>
      <c r="GG417" s="130"/>
      <c r="GH417" s="130"/>
      <c r="GI417" s="130"/>
      <c r="GJ417" s="130"/>
      <c r="GK417" s="130"/>
      <c r="GL417" s="130"/>
      <c r="GM417" s="130"/>
      <c r="GN417" s="130"/>
      <c r="GO417" s="130"/>
      <c r="GP417" s="130"/>
      <c r="GQ417" s="130"/>
      <c r="GR417" s="130"/>
      <c r="GS417" s="130"/>
      <c r="GT417" s="130"/>
      <c r="GU417" s="130"/>
      <c r="GV417" s="130"/>
      <c r="GW417" s="130"/>
      <c r="GX417" s="130"/>
      <c r="GY417" s="130"/>
      <c r="GZ417" s="130"/>
      <c r="HA417" s="130"/>
      <c r="HB417" s="130"/>
      <c r="HC417" s="130"/>
      <c r="HD417" s="130"/>
    </row>
    <row r="418" spans="183:212" x14ac:dyDescent="0.25">
      <c r="GA418" s="130"/>
      <c r="GB418" s="130"/>
      <c r="GC418" s="130"/>
      <c r="GD418" s="130"/>
      <c r="GE418" s="130"/>
      <c r="GF418" s="130"/>
      <c r="GG418" s="130"/>
      <c r="GH418" s="130"/>
      <c r="GI418" s="130"/>
      <c r="GJ418" s="130"/>
      <c r="GK418" s="130"/>
      <c r="GL418" s="130"/>
      <c r="GM418" s="130"/>
      <c r="GN418" s="130"/>
      <c r="GO418" s="130"/>
      <c r="GP418" s="130"/>
      <c r="GQ418" s="130"/>
      <c r="GR418" s="130"/>
      <c r="GS418" s="130"/>
      <c r="GT418" s="130"/>
      <c r="GU418" s="130"/>
      <c r="GV418" s="130"/>
      <c r="GW418" s="130"/>
      <c r="GX418" s="130"/>
      <c r="GY418" s="130"/>
      <c r="GZ418" s="130"/>
      <c r="HA418" s="130"/>
      <c r="HB418" s="130"/>
      <c r="HC418" s="130"/>
      <c r="HD418" s="130"/>
    </row>
    <row r="419" spans="183:212" x14ac:dyDescent="0.25">
      <c r="GA419" s="130"/>
      <c r="GB419" s="130"/>
      <c r="GC419" s="130"/>
      <c r="GD419" s="130"/>
      <c r="GE419" s="130"/>
      <c r="GF419" s="130"/>
      <c r="GG419" s="130"/>
      <c r="GH419" s="130"/>
      <c r="GI419" s="130"/>
      <c r="GJ419" s="130"/>
      <c r="GK419" s="130"/>
      <c r="GL419" s="130"/>
      <c r="GM419" s="130"/>
      <c r="GN419" s="130"/>
      <c r="GO419" s="130"/>
      <c r="GP419" s="130"/>
      <c r="GQ419" s="130"/>
      <c r="GR419" s="130"/>
      <c r="GS419" s="130"/>
      <c r="GT419" s="130"/>
      <c r="GU419" s="130"/>
      <c r="GV419" s="130"/>
      <c r="GW419" s="130"/>
      <c r="GX419" s="130"/>
      <c r="GY419" s="130"/>
      <c r="GZ419" s="130"/>
      <c r="HA419" s="130"/>
      <c r="HB419" s="130"/>
      <c r="HC419" s="130"/>
      <c r="HD419" s="130"/>
    </row>
    <row r="420" spans="183:212" x14ac:dyDescent="0.25">
      <c r="GA420" s="130"/>
      <c r="GB420" s="130"/>
      <c r="GC420" s="130"/>
      <c r="GD420" s="130"/>
      <c r="GE420" s="130"/>
      <c r="GF420" s="130"/>
      <c r="GG420" s="130"/>
      <c r="GH420" s="130"/>
      <c r="GI420" s="130"/>
      <c r="GJ420" s="130"/>
      <c r="GK420" s="130"/>
      <c r="GL420" s="130"/>
      <c r="GM420" s="130"/>
      <c r="GN420" s="130"/>
      <c r="GO420" s="130"/>
      <c r="GP420" s="130"/>
      <c r="GQ420" s="130"/>
      <c r="GR420" s="130"/>
      <c r="GS420" s="130"/>
      <c r="GT420" s="130"/>
      <c r="GU420" s="130"/>
      <c r="GV420" s="130"/>
      <c r="GW420" s="130"/>
      <c r="GX420" s="130"/>
      <c r="GY420" s="130"/>
      <c r="GZ420" s="130"/>
      <c r="HA420" s="130"/>
      <c r="HB420" s="130"/>
      <c r="HC420" s="130"/>
      <c r="HD420" s="130"/>
    </row>
    <row r="421" spans="183:212" x14ac:dyDescent="0.25">
      <c r="GA421" s="130"/>
      <c r="GB421" s="130"/>
      <c r="GC421" s="130"/>
      <c r="GD421" s="130"/>
      <c r="GE421" s="130"/>
      <c r="GF421" s="130"/>
      <c r="GG421" s="130"/>
      <c r="GH421" s="130"/>
      <c r="GI421" s="130"/>
      <c r="GJ421" s="130"/>
      <c r="GK421" s="130"/>
      <c r="GL421" s="130"/>
      <c r="GM421" s="130"/>
      <c r="GN421" s="130"/>
      <c r="GO421" s="130"/>
      <c r="GP421" s="130"/>
      <c r="GQ421" s="130"/>
      <c r="GR421" s="130"/>
      <c r="GS421" s="130"/>
      <c r="GT421" s="130"/>
      <c r="GU421" s="130"/>
      <c r="GV421" s="130"/>
      <c r="GW421" s="130"/>
      <c r="GX421" s="130"/>
      <c r="GY421" s="130"/>
      <c r="GZ421" s="130"/>
      <c r="HA421" s="130"/>
      <c r="HB421" s="130"/>
      <c r="HC421" s="130"/>
      <c r="HD421" s="130"/>
    </row>
    <row r="422" spans="183:212" x14ac:dyDescent="0.25">
      <c r="GA422" s="130"/>
      <c r="GB422" s="130"/>
      <c r="GC422" s="130"/>
      <c r="GD422" s="130"/>
      <c r="GE422" s="130"/>
      <c r="GF422" s="130"/>
      <c r="GG422" s="130"/>
      <c r="GH422" s="130"/>
      <c r="GI422" s="130"/>
      <c r="GJ422" s="130"/>
      <c r="GK422" s="130"/>
      <c r="GL422" s="130"/>
      <c r="GM422" s="130"/>
      <c r="GN422" s="130"/>
      <c r="GO422" s="130"/>
      <c r="GP422" s="130"/>
      <c r="GQ422" s="130"/>
      <c r="GR422" s="130"/>
      <c r="GS422" s="130"/>
      <c r="GT422" s="130"/>
      <c r="GU422" s="130"/>
      <c r="GV422" s="130"/>
      <c r="GW422" s="130"/>
      <c r="GX422" s="130"/>
      <c r="GY422" s="130"/>
      <c r="GZ422" s="130"/>
      <c r="HA422" s="130"/>
      <c r="HB422" s="130"/>
      <c r="HC422" s="130"/>
      <c r="HD422" s="130"/>
    </row>
    <row r="423" spans="183:212" x14ac:dyDescent="0.25">
      <c r="GA423" s="130"/>
      <c r="GB423" s="130"/>
      <c r="GC423" s="130"/>
      <c r="GD423" s="130"/>
      <c r="GE423" s="130"/>
      <c r="GF423" s="130"/>
      <c r="GG423" s="130"/>
      <c r="GH423" s="130"/>
      <c r="GI423" s="130"/>
      <c r="GJ423" s="130"/>
      <c r="GK423" s="130"/>
      <c r="GL423" s="130"/>
      <c r="GM423" s="130"/>
      <c r="GN423" s="130"/>
      <c r="GO423" s="130"/>
      <c r="GP423" s="130"/>
      <c r="GQ423" s="130"/>
      <c r="GR423" s="130"/>
      <c r="GS423" s="130"/>
      <c r="GT423" s="130"/>
      <c r="GU423" s="130"/>
      <c r="GV423" s="130"/>
      <c r="GW423" s="130"/>
      <c r="GX423" s="130"/>
      <c r="GY423" s="130"/>
      <c r="GZ423" s="130"/>
      <c r="HA423" s="130"/>
      <c r="HB423" s="130"/>
      <c r="HC423" s="130"/>
      <c r="HD423" s="130"/>
    </row>
    <row r="424" spans="183:212" x14ac:dyDescent="0.25">
      <c r="GA424" s="130"/>
      <c r="GB424" s="130"/>
      <c r="GC424" s="130"/>
      <c r="GD424" s="130"/>
      <c r="GE424" s="130"/>
      <c r="GF424" s="130"/>
      <c r="GG424" s="130"/>
      <c r="GH424" s="130"/>
      <c r="GI424" s="130"/>
      <c r="GJ424" s="130"/>
      <c r="GK424" s="130"/>
      <c r="GL424" s="130"/>
      <c r="GM424" s="130"/>
      <c r="GN424" s="130"/>
      <c r="GO424" s="130"/>
      <c r="GP424" s="130"/>
      <c r="GQ424" s="130"/>
      <c r="GR424" s="130"/>
      <c r="GS424" s="130"/>
      <c r="GT424" s="130"/>
      <c r="GU424" s="130"/>
      <c r="GV424" s="130"/>
      <c r="GW424" s="130"/>
      <c r="GX424" s="130"/>
      <c r="GY424" s="130"/>
      <c r="GZ424" s="130"/>
      <c r="HA424" s="130"/>
      <c r="HB424" s="130"/>
      <c r="HC424" s="130"/>
      <c r="HD424" s="130"/>
    </row>
    <row r="425" spans="183:212" x14ac:dyDescent="0.25">
      <c r="GA425" s="130"/>
      <c r="GB425" s="130"/>
      <c r="GC425" s="130"/>
      <c r="GD425" s="130"/>
      <c r="GE425" s="130"/>
      <c r="GF425" s="130"/>
      <c r="GG425" s="130"/>
      <c r="GH425" s="130"/>
      <c r="GI425" s="130"/>
      <c r="GJ425" s="130"/>
      <c r="GK425" s="130"/>
      <c r="GL425" s="130"/>
      <c r="GM425" s="130"/>
      <c r="GN425" s="130"/>
      <c r="GO425" s="130"/>
      <c r="GP425" s="130"/>
      <c r="GQ425" s="130"/>
      <c r="GR425" s="130"/>
      <c r="GS425" s="130"/>
      <c r="GT425" s="130"/>
      <c r="GU425" s="130"/>
      <c r="GV425" s="130"/>
      <c r="GW425" s="130"/>
      <c r="GX425" s="130"/>
      <c r="GY425" s="130"/>
      <c r="GZ425" s="130"/>
      <c r="HA425" s="130"/>
      <c r="HB425" s="130"/>
      <c r="HC425" s="130"/>
      <c r="HD425" s="130"/>
    </row>
    <row r="426" spans="183:212" x14ac:dyDescent="0.25">
      <c r="GA426" s="130"/>
      <c r="GB426" s="130"/>
      <c r="GC426" s="130"/>
      <c r="GD426" s="130"/>
      <c r="GE426" s="130"/>
      <c r="GF426" s="130"/>
      <c r="GG426" s="130"/>
      <c r="GH426" s="130"/>
      <c r="GI426" s="130"/>
      <c r="GJ426" s="130"/>
      <c r="GK426" s="130"/>
      <c r="GL426" s="130"/>
      <c r="GM426" s="130"/>
      <c r="GN426" s="130"/>
      <c r="GO426" s="130"/>
      <c r="GP426" s="130"/>
      <c r="GQ426" s="130"/>
      <c r="GR426" s="130"/>
      <c r="GS426" s="130"/>
      <c r="GT426" s="130"/>
      <c r="GU426" s="130"/>
      <c r="GV426" s="130"/>
      <c r="GW426" s="130"/>
      <c r="GX426" s="130"/>
      <c r="GY426" s="130"/>
      <c r="GZ426" s="130"/>
      <c r="HA426" s="130"/>
      <c r="HB426" s="130"/>
      <c r="HC426" s="130"/>
      <c r="HD426" s="130"/>
    </row>
    <row r="427" spans="183:212" x14ac:dyDescent="0.25">
      <c r="GA427" s="130"/>
      <c r="GB427" s="130"/>
      <c r="GC427" s="130"/>
      <c r="GD427" s="130"/>
      <c r="GE427" s="130"/>
      <c r="GF427" s="130"/>
      <c r="GG427" s="130"/>
      <c r="GH427" s="130"/>
      <c r="GI427" s="130"/>
      <c r="GJ427" s="130"/>
      <c r="GK427" s="130"/>
      <c r="GL427" s="130"/>
      <c r="GM427" s="130"/>
      <c r="GN427" s="130"/>
      <c r="GO427" s="130"/>
      <c r="GP427" s="130"/>
      <c r="GQ427" s="130"/>
      <c r="GR427" s="130"/>
      <c r="GS427" s="130"/>
      <c r="GT427" s="130"/>
      <c r="GU427" s="130"/>
      <c r="GV427" s="130"/>
      <c r="GW427" s="130"/>
      <c r="GX427" s="130"/>
      <c r="GY427" s="130"/>
      <c r="GZ427" s="130"/>
      <c r="HA427" s="130"/>
      <c r="HB427" s="130"/>
      <c r="HC427" s="130"/>
      <c r="HD427" s="130"/>
    </row>
    <row r="428" spans="183:212" x14ac:dyDescent="0.25">
      <c r="GA428" s="130"/>
      <c r="GB428" s="130"/>
      <c r="GC428" s="130"/>
      <c r="GD428" s="130"/>
      <c r="GE428" s="130"/>
      <c r="GF428" s="130"/>
      <c r="GG428" s="130"/>
      <c r="GH428" s="130"/>
      <c r="GI428" s="130"/>
      <c r="GJ428" s="130"/>
      <c r="GK428" s="130"/>
      <c r="GL428" s="130"/>
      <c r="GM428" s="130"/>
      <c r="GN428" s="130"/>
      <c r="GO428" s="130"/>
      <c r="GP428" s="130"/>
      <c r="GQ428" s="130"/>
      <c r="GR428" s="130"/>
      <c r="GS428" s="130"/>
      <c r="GT428" s="130"/>
      <c r="GU428" s="130"/>
      <c r="GV428" s="130"/>
      <c r="GW428" s="130"/>
      <c r="GX428" s="130"/>
      <c r="GY428" s="130"/>
      <c r="GZ428" s="130"/>
      <c r="HA428" s="130"/>
      <c r="HB428" s="130"/>
      <c r="HC428" s="130"/>
      <c r="HD428" s="130"/>
    </row>
    <row r="429" spans="183:212" x14ac:dyDescent="0.25">
      <c r="GA429" s="130"/>
      <c r="GB429" s="130"/>
      <c r="GC429" s="130"/>
      <c r="GD429" s="130"/>
      <c r="GE429" s="130"/>
      <c r="GF429" s="130"/>
      <c r="GG429" s="130"/>
      <c r="GH429" s="130"/>
      <c r="GI429" s="130"/>
      <c r="GJ429" s="130"/>
      <c r="GK429" s="130"/>
      <c r="GL429" s="130"/>
      <c r="GM429" s="130"/>
      <c r="GN429" s="130"/>
      <c r="GO429" s="130"/>
      <c r="GP429" s="130"/>
      <c r="GQ429" s="130"/>
      <c r="GR429" s="130"/>
      <c r="GS429" s="130"/>
      <c r="GT429" s="130"/>
      <c r="GU429" s="130"/>
      <c r="GV429" s="130"/>
      <c r="GW429" s="130"/>
      <c r="GX429" s="130"/>
      <c r="GY429" s="130"/>
      <c r="GZ429" s="130"/>
      <c r="HA429" s="130"/>
      <c r="HB429" s="130"/>
      <c r="HC429" s="130"/>
      <c r="HD429" s="130"/>
    </row>
    <row r="430" spans="183:212" x14ac:dyDescent="0.25">
      <c r="GA430" s="130"/>
      <c r="GB430" s="130"/>
      <c r="GC430" s="130"/>
      <c r="GD430" s="130"/>
      <c r="GE430" s="130"/>
      <c r="GF430" s="130"/>
      <c r="GG430" s="130"/>
      <c r="GH430" s="130"/>
      <c r="GI430" s="130"/>
      <c r="GJ430" s="130"/>
      <c r="GK430" s="130"/>
      <c r="GL430" s="130"/>
      <c r="GM430" s="130"/>
      <c r="GN430" s="130"/>
      <c r="GO430" s="130"/>
      <c r="GP430" s="130"/>
      <c r="GQ430" s="130"/>
      <c r="GR430" s="130"/>
      <c r="GS430" s="130"/>
      <c r="GT430" s="130"/>
      <c r="GU430" s="130"/>
      <c r="GV430" s="130"/>
      <c r="GW430" s="130"/>
      <c r="GX430" s="130"/>
      <c r="GY430" s="130"/>
      <c r="GZ430" s="130"/>
      <c r="HA430" s="130"/>
      <c r="HB430" s="130"/>
      <c r="HC430" s="130"/>
      <c r="HD430" s="130"/>
    </row>
    <row r="431" spans="183:212" x14ac:dyDescent="0.25">
      <c r="GA431" s="130"/>
      <c r="GB431" s="130"/>
      <c r="GC431" s="130"/>
      <c r="GD431" s="130"/>
      <c r="GE431" s="130"/>
      <c r="GF431" s="130"/>
      <c r="GG431" s="130"/>
      <c r="GH431" s="130"/>
      <c r="GI431" s="130"/>
      <c r="GJ431" s="130"/>
      <c r="GK431" s="130"/>
      <c r="GL431" s="130"/>
      <c r="GM431" s="130"/>
      <c r="GN431" s="130"/>
      <c r="GO431" s="130"/>
      <c r="GP431" s="130"/>
      <c r="GQ431" s="130"/>
      <c r="GR431" s="130"/>
      <c r="GS431" s="130"/>
      <c r="GT431" s="130"/>
      <c r="GU431" s="130"/>
      <c r="GV431" s="130"/>
      <c r="GW431" s="130"/>
      <c r="GX431" s="130"/>
      <c r="GY431" s="130"/>
      <c r="GZ431" s="130"/>
      <c r="HA431" s="130"/>
      <c r="HB431" s="130"/>
      <c r="HC431" s="130"/>
      <c r="HD431" s="130"/>
    </row>
    <row r="432" spans="183:212" x14ac:dyDescent="0.25">
      <c r="GA432" s="130"/>
      <c r="GB432" s="130"/>
      <c r="GC432" s="130"/>
      <c r="GD432" s="130"/>
      <c r="GE432" s="130"/>
      <c r="GF432" s="130"/>
      <c r="GG432" s="130"/>
      <c r="GH432" s="130"/>
      <c r="GI432" s="130"/>
      <c r="GJ432" s="130"/>
      <c r="GK432" s="130"/>
      <c r="GL432" s="130"/>
      <c r="GM432" s="130"/>
      <c r="GN432" s="130"/>
      <c r="GO432" s="130"/>
      <c r="GP432" s="130"/>
      <c r="GQ432" s="130"/>
      <c r="GR432" s="130"/>
      <c r="GS432" s="130"/>
      <c r="GT432" s="130"/>
      <c r="GU432" s="130"/>
      <c r="GV432" s="130"/>
      <c r="GW432" s="130"/>
      <c r="GX432" s="130"/>
      <c r="GY432" s="130"/>
      <c r="GZ432" s="130"/>
      <c r="HA432" s="130"/>
      <c r="HB432" s="130"/>
      <c r="HC432" s="130"/>
      <c r="HD432" s="130"/>
    </row>
    <row r="433" spans="183:212" x14ac:dyDescent="0.25">
      <c r="GA433" s="130"/>
      <c r="GB433" s="130"/>
      <c r="GC433" s="130"/>
      <c r="GD433" s="130"/>
      <c r="GE433" s="130"/>
      <c r="GF433" s="130"/>
      <c r="GG433" s="130"/>
      <c r="GH433" s="130"/>
      <c r="GI433" s="130"/>
      <c r="GJ433" s="130"/>
      <c r="GK433" s="130"/>
      <c r="GL433" s="130"/>
      <c r="GM433" s="130"/>
      <c r="GN433" s="130"/>
      <c r="GO433" s="130"/>
      <c r="GP433" s="130"/>
      <c r="GQ433" s="130"/>
      <c r="GR433" s="130"/>
      <c r="GS433" s="130"/>
      <c r="GT433" s="130"/>
      <c r="GU433" s="130"/>
      <c r="GV433" s="130"/>
      <c r="GW433" s="130"/>
      <c r="GX433" s="130"/>
      <c r="GY433" s="130"/>
      <c r="GZ433" s="130"/>
      <c r="HA433" s="130"/>
      <c r="HB433" s="130"/>
      <c r="HC433" s="130"/>
      <c r="HD433" s="130"/>
    </row>
    <row r="434" spans="183:212" x14ac:dyDescent="0.25">
      <c r="GA434" s="130"/>
      <c r="GB434" s="130"/>
      <c r="GC434" s="130"/>
      <c r="GD434" s="130"/>
      <c r="GE434" s="130"/>
      <c r="GF434" s="130"/>
      <c r="GG434" s="130"/>
      <c r="GH434" s="130"/>
      <c r="GI434" s="130"/>
      <c r="GJ434" s="130"/>
      <c r="GK434" s="130"/>
      <c r="GL434" s="130"/>
      <c r="GM434" s="130"/>
      <c r="GN434" s="130"/>
      <c r="GO434" s="130"/>
      <c r="GP434" s="130"/>
      <c r="GQ434" s="130"/>
      <c r="GR434" s="130"/>
      <c r="GS434" s="130"/>
      <c r="GT434" s="130"/>
      <c r="GU434" s="130"/>
      <c r="GV434" s="130"/>
      <c r="GW434" s="130"/>
      <c r="GX434" s="130"/>
      <c r="GY434" s="130"/>
      <c r="GZ434" s="130"/>
      <c r="HA434" s="130"/>
      <c r="HB434" s="130"/>
      <c r="HC434" s="130"/>
      <c r="HD434" s="130"/>
    </row>
    <row r="435" spans="183:212" x14ac:dyDescent="0.25">
      <c r="GA435" s="130"/>
      <c r="GB435" s="130"/>
      <c r="GC435" s="130"/>
      <c r="GD435" s="130"/>
      <c r="GE435" s="130"/>
      <c r="GF435" s="130"/>
      <c r="GG435" s="130"/>
      <c r="GH435" s="130"/>
      <c r="GI435" s="130"/>
      <c r="GJ435" s="130"/>
      <c r="GK435" s="130"/>
      <c r="GL435" s="130"/>
      <c r="GM435" s="130"/>
      <c r="GN435" s="130"/>
      <c r="GO435" s="130"/>
      <c r="GP435" s="130"/>
      <c r="GQ435" s="130"/>
      <c r="GR435" s="130"/>
      <c r="GS435" s="130"/>
      <c r="GT435" s="130"/>
      <c r="GU435" s="130"/>
      <c r="GV435" s="130"/>
      <c r="GW435" s="130"/>
      <c r="GX435" s="130"/>
      <c r="GY435" s="130"/>
      <c r="GZ435" s="130"/>
      <c r="HA435" s="130"/>
      <c r="HB435" s="130"/>
      <c r="HC435" s="130"/>
      <c r="HD435" s="130"/>
    </row>
    <row r="436" spans="183:212" x14ac:dyDescent="0.25">
      <c r="GA436" s="130"/>
      <c r="GB436" s="130"/>
      <c r="GC436" s="130"/>
      <c r="GD436" s="130"/>
      <c r="GE436" s="130"/>
      <c r="GF436" s="130"/>
      <c r="GG436" s="130"/>
      <c r="GH436" s="130"/>
      <c r="GI436" s="130"/>
      <c r="GJ436" s="130"/>
      <c r="GK436" s="130"/>
      <c r="GL436" s="130"/>
      <c r="GM436" s="130"/>
      <c r="GN436" s="130"/>
      <c r="GO436" s="130"/>
      <c r="GP436" s="130"/>
      <c r="GQ436" s="130"/>
      <c r="GR436" s="130"/>
      <c r="GS436" s="130"/>
      <c r="GT436" s="130"/>
      <c r="GU436" s="130"/>
      <c r="GV436" s="130"/>
      <c r="GW436" s="130"/>
      <c r="GX436" s="130"/>
      <c r="GY436" s="130"/>
      <c r="GZ436" s="130"/>
      <c r="HA436" s="130"/>
      <c r="HB436" s="130"/>
      <c r="HC436" s="130"/>
      <c r="HD436" s="130"/>
    </row>
    <row r="437" spans="183:212" x14ac:dyDescent="0.25">
      <c r="GA437" s="130"/>
      <c r="GB437" s="130"/>
      <c r="GC437" s="130"/>
      <c r="GD437" s="130"/>
      <c r="GE437" s="130"/>
      <c r="GF437" s="130"/>
      <c r="GG437" s="130"/>
      <c r="GH437" s="130"/>
      <c r="GI437" s="130"/>
      <c r="GJ437" s="130"/>
      <c r="GK437" s="130"/>
      <c r="GL437" s="130"/>
      <c r="GM437" s="130"/>
      <c r="GN437" s="130"/>
      <c r="GO437" s="130"/>
      <c r="GP437" s="130"/>
      <c r="GQ437" s="130"/>
      <c r="GR437" s="130"/>
      <c r="GS437" s="130"/>
      <c r="GT437" s="130"/>
      <c r="GU437" s="130"/>
      <c r="GV437" s="130"/>
      <c r="GW437" s="130"/>
      <c r="GX437" s="130"/>
      <c r="GY437" s="130"/>
      <c r="GZ437" s="130"/>
      <c r="HA437" s="130"/>
      <c r="HB437" s="130"/>
      <c r="HC437" s="130"/>
      <c r="HD437" s="130"/>
    </row>
    <row r="438" spans="183:212" x14ac:dyDescent="0.25">
      <c r="GA438" s="130"/>
      <c r="GB438" s="130"/>
      <c r="GC438" s="130"/>
      <c r="GD438" s="130"/>
      <c r="GE438" s="130"/>
      <c r="GF438" s="130"/>
      <c r="GG438" s="130"/>
      <c r="GH438" s="130"/>
      <c r="GI438" s="130"/>
      <c r="GJ438" s="130"/>
      <c r="GK438" s="130"/>
      <c r="GL438" s="130"/>
      <c r="GM438" s="130"/>
      <c r="GN438" s="130"/>
      <c r="GO438" s="130"/>
      <c r="GP438" s="130"/>
      <c r="GQ438" s="130"/>
      <c r="GR438" s="130"/>
      <c r="GS438" s="130"/>
      <c r="GT438" s="130"/>
      <c r="GU438" s="130"/>
      <c r="GV438" s="130"/>
      <c r="GW438" s="130"/>
      <c r="GX438" s="130"/>
      <c r="GY438" s="130"/>
      <c r="GZ438" s="130"/>
      <c r="HA438" s="130"/>
      <c r="HB438" s="130"/>
      <c r="HC438" s="130"/>
      <c r="HD438" s="130"/>
    </row>
    <row r="439" spans="183:212" x14ac:dyDescent="0.25">
      <c r="GA439" s="130"/>
      <c r="GB439" s="130"/>
      <c r="GC439" s="130"/>
      <c r="GD439" s="130"/>
      <c r="GE439" s="130"/>
      <c r="GF439" s="130"/>
      <c r="GG439" s="130"/>
      <c r="GH439" s="130"/>
      <c r="GI439" s="130"/>
      <c r="GJ439" s="130"/>
      <c r="GK439" s="130"/>
      <c r="GL439" s="130"/>
      <c r="GM439" s="130"/>
      <c r="GN439" s="130"/>
      <c r="GO439" s="130"/>
      <c r="GP439" s="130"/>
      <c r="GQ439" s="130"/>
      <c r="GR439" s="130"/>
      <c r="GS439" s="130"/>
      <c r="GT439" s="130"/>
      <c r="GU439" s="130"/>
      <c r="GV439" s="130"/>
      <c r="GW439" s="130"/>
      <c r="GX439" s="130"/>
      <c r="GY439" s="130"/>
      <c r="GZ439" s="130"/>
      <c r="HA439" s="130"/>
      <c r="HB439" s="130"/>
      <c r="HC439" s="130"/>
      <c r="HD439" s="130"/>
    </row>
    <row r="440" spans="183:212" x14ac:dyDescent="0.25">
      <c r="GA440" s="130"/>
      <c r="GB440" s="130"/>
      <c r="GC440" s="130"/>
      <c r="GD440" s="130"/>
      <c r="GE440" s="130"/>
      <c r="GF440" s="130"/>
      <c r="GG440" s="130"/>
      <c r="GH440" s="130"/>
      <c r="GI440" s="130"/>
      <c r="GJ440" s="130"/>
      <c r="GK440" s="130"/>
      <c r="GL440" s="130"/>
      <c r="GM440" s="130"/>
      <c r="GN440" s="130"/>
      <c r="GO440" s="130"/>
      <c r="GP440" s="130"/>
      <c r="GQ440" s="130"/>
      <c r="GR440" s="130"/>
      <c r="GS440" s="130"/>
      <c r="GT440" s="130"/>
      <c r="GU440" s="130"/>
      <c r="GV440" s="130"/>
      <c r="GW440" s="130"/>
      <c r="GX440" s="130"/>
      <c r="GY440" s="130"/>
      <c r="GZ440" s="130"/>
      <c r="HA440" s="130"/>
      <c r="HB440" s="130"/>
      <c r="HC440" s="130"/>
      <c r="HD440" s="130"/>
    </row>
    <row r="441" spans="183:212" x14ac:dyDescent="0.25">
      <c r="GA441" s="130"/>
      <c r="GB441" s="130"/>
      <c r="GC441" s="130"/>
      <c r="GD441" s="130"/>
      <c r="GE441" s="130"/>
      <c r="GF441" s="130"/>
      <c r="GG441" s="130"/>
      <c r="GH441" s="130"/>
      <c r="GI441" s="130"/>
      <c r="GJ441" s="130"/>
      <c r="GK441" s="130"/>
      <c r="GL441" s="130"/>
      <c r="GM441" s="130"/>
      <c r="GN441" s="130"/>
      <c r="GO441" s="130"/>
      <c r="GP441" s="130"/>
      <c r="GQ441" s="130"/>
      <c r="GR441" s="130"/>
      <c r="GS441" s="130"/>
      <c r="GT441" s="130"/>
      <c r="GU441" s="130"/>
      <c r="GV441" s="130"/>
      <c r="GW441" s="130"/>
      <c r="GX441" s="130"/>
      <c r="GY441" s="130"/>
      <c r="GZ441" s="130"/>
      <c r="HA441" s="130"/>
      <c r="HB441" s="130"/>
      <c r="HC441" s="130"/>
      <c r="HD441" s="130"/>
    </row>
    <row r="442" spans="183:212" x14ac:dyDescent="0.25">
      <c r="GA442" s="130"/>
      <c r="GB442" s="130"/>
      <c r="GC442" s="130"/>
      <c r="GD442" s="130"/>
      <c r="GE442" s="130"/>
      <c r="GF442" s="130"/>
      <c r="GG442" s="130"/>
      <c r="GH442" s="130"/>
      <c r="GI442" s="130"/>
      <c r="GJ442" s="130"/>
      <c r="GK442" s="130"/>
      <c r="GL442" s="130"/>
      <c r="GM442" s="130"/>
      <c r="GN442" s="130"/>
      <c r="GO442" s="130"/>
      <c r="GP442" s="130"/>
      <c r="GQ442" s="130"/>
      <c r="GR442" s="130"/>
      <c r="GS442" s="130"/>
      <c r="GT442" s="130"/>
      <c r="GU442" s="130"/>
      <c r="GV442" s="130"/>
      <c r="GW442" s="130"/>
      <c r="GX442" s="130"/>
      <c r="GY442" s="130"/>
      <c r="GZ442" s="130"/>
      <c r="HA442" s="130"/>
      <c r="HB442" s="130"/>
      <c r="HC442" s="130"/>
      <c r="HD442" s="130"/>
    </row>
    <row r="443" spans="183:212" x14ac:dyDescent="0.25">
      <c r="GA443" s="130"/>
      <c r="GB443" s="130"/>
      <c r="GC443" s="130"/>
      <c r="GD443" s="130"/>
      <c r="GE443" s="130"/>
      <c r="GF443" s="130"/>
      <c r="GG443" s="130"/>
      <c r="GH443" s="130"/>
      <c r="GI443" s="130"/>
      <c r="GJ443" s="130"/>
      <c r="GK443" s="130"/>
      <c r="GL443" s="130"/>
      <c r="GM443" s="130"/>
      <c r="GN443" s="130"/>
      <c r="GO443" s="130"/>
      <c r="GP443" s="130"/>
      <c r="GQ443" s="130"/>
      <c r="GR443" s="130"/>
      <c r="GS443" s="130"/>
      <c r="GT443" s="130"/>
      <c r="GU443" s="130"/>
      <c r="GV443" s="130"/>
      <c r="GW443" s="130"/>
      <c r="GX443" s="130"/>
      <c r="GY443" s="130"/>
      <c r="GZ443" s="130"/>
      <c r="HA443" s="130"/>
      <c r="HB443" s="130"/>
      <c r="HC443" s="130"/>
      <c r="HD443" s="130"/>
    </row>
    <row r="444" spans="183:212" x14ac:dyDescent="0.25">
      <c r="GA444" s="130"/>
      <c r="GB444" s="130"/>
      <c r="GC444" s="130"/>
      <c r="GD444" s="130"/>
      <c r="GE444" s="130"/>
      <c r="GF444" s="130"/>
      <c r="GG444" s="130"/>
      <c r="GH444" s="130"/>
      <c r="GI444" s="130"/>
      <c r="GJ444" s="130"/>
      <c r="GK444" s="130"/>
      <c r="GL444" s="130"/>
      <c r="GM444" s="130"/>
      <c r="GN444" s="130"/>
      <c r="GO444" s="130"/>
      <c r="GP444" s="130"/>
      <c r="GQ444" s="130"/>
      <c r="GR444" s="130"/>
      <c r="GS444" s="130"/>
      <c r="GT444" s="130"/>
      <c r="GU444" s="130"/>
      <c r="GV444" s="130"/>
      <c r="GW444" s="130"/>
      <c r="GX444" s="130"/>
      <c r="GY444" s="130"/>
      <c r="GZ444" s="130"/>
      <c r="HA444" s="130"/>
      <c r="HB444" s="130"/>
      <c r="HC444" s="130"/>
      <c r="HD444" s="130"/>
    </row>
    <row r="445" spans="183:212" x14ac:dyDescent="0.25">
      <c r="GA445" s="130"/>
      <c r="GB445" s="130"/>
      <c r="GC445" s="130"/>
      <c r="GD445" s="130"/>
      <c r="GE445" s="130"/>
      <c r="GF445" s="130"/>
      <c r="GG445" s="130"/>
      <c r="GH445" s="130"/>
      <c r="GI445" s="130"/>
      <c r="GJ445" s="130"/>
      <c r="GK445" s="130"/>
      <c r="GL445" s="130"/>
      <c r="GM445" s="130"/>
      <c r="GN445" s="130"/>
      <c r="GO445" s="130"/>
      <c r="GP445" s="130"/>
      <c r="GQ445" s="130"/>
      <c r="GR445" s="130"/>
      <c r="GS445" s="130"/>
      <c r="GT445" s="130"/>
      <c r="GU445" s="130"/>
      <c r="GV445" s="130"/>
      <c r="GW445" s="130"/>
      <c r="GX445" s="130"/>
      <c r="GY445" s="130"/>
      <c r="GZ445" s="130"/>
      <c r="HA445" s="130"/>
      <c r="HB445" s="130"/>
      <c r="HC445" s="130"/>
      <c r="HD445" s="130"/>
    </row>
    <row r="446" spans="183:212" x14ac:dyDescent="0.25">
      <c r="GA446" s="130"/>
      <c r="GB446" s="130"/>
      <c r="GC446" s="130"/>
      <c r="GD446" s="130"/>
      <c r="GE446" s="130"/>
      <c r="GF446" s="130"/>
      <c r="GG446" s="130"/>
      <c r="GH446" s="130"/>
      <c r="GI446" s="130"/>
      <c r="GJ446" s="130"/>
      <c r="GK446" s="130"/>
      <c r="GL446" s="130"/>
      <c r="GM446" s="130"/>
      <c r="GN446" s="130"/>
      <c r="GO446" s="130"/>
      <c r="GP446" s="130"/>
      <c r="GQ446" s="130"/>
      <c r="GR446" s="130"/>
      <c r="GS446" s="130"/>
      <c r="GT446" s="130"/>
      <c r="GU446" s="130"/>
      <c r="GV446" s="130"/>
      <c r="GW446" s="130"/>
      <c r="GX446" s="130"/>
      <c r="GY446" s="130"/>
      <c r="GZ446" s="130"/>
      <c r="HA446" s="130"/>
      <c r="HB446" s="130"/>
      <c r="HC446" s="130"/>
      <c r="HD446" s="130"/>
    </row>
    <row r="447" spans="183:212" x14ac:dyDescent="0.25">
      <c r="GA447" s="130"/>
      <c r="GB447" s="130"/>
      <c r="GC447" s="130"/>
      <c r="GD447" s="130"/>
      <c r="GE447" s="130"/>
      <c r="GF447" s="130"/>
      <c r="GG447" s="130"/>
      <c r="GH447" s="130"/>
      <c r="GI447" s="130"/>
      <c r="GJ447" s="130"/>
      <c r="GK447" s="130"/>
      <c r="GL447" s="130"/>
      <c r="GM447" s="130"/>
      <c r="GN447" s="130"/>
      <c r="GO447" s="130"/>
      <c r="GP447" s="130"/>
      <c r="GQ447" s="130"/>
      <c r="GR447" s="130"/>
      <c r="GS447" s="130"/>
      <c r="GT447" s="130"/>
      <c r="GU447" s="130"/>
      <c r="GV447" s="130"/>
      <c r="GW447" s="130"/>
      <c r="GX447" s="130"/>
      <c r="GY447" s="130"/>
      <c r="GZ447" s="130"/>
      <c r="HA447" s="130"/>
      <c r="HB447" s="130"/>
      <c r="HC447" s="130"/>
      <c r="HD447" s="130"/>
    </row>
    <row r="448" spans="183:212" x14ac:dyDescent="0.25">
      <c r="GA448" s="130"/>
      <c r="GB448" s="130"/>
      <c r="GC448" s="130"/>
      <c r="GD448" s="130"/>
      <c r="GE448" s="130"/>
      <c r="GF448" s="130"/>
      <c r="GG448" s="130"/>
      <c r="GH448" s="130"/>
      <c r="GI448" s="130"/>
      <c r="GJ448" s="130"/>
      <c r="GK448" s="130"/>
      <c r="GL448" s="130"/>
      <c r="GM448" s="130"/>
      <c r="GN448" s="130"/>
      <c r="GO448" s="130"/>
      <c r="GP448" s="130"/>
      <c r="GQ448" s="130"/>
      <c r="GR448" s="130"/>
      <c r="GS448" s="130"/>
      <c r="GT448" s="130"/>
      <c r="GU448" s="130"/>
      <c r="GV448" s="130"/>
      <c r="GW448" s="130"/>
      <c r="GX448" s="130"/>
      <c r="GY448" s="130"/>
      <c r="GZ448" s="130"/>
      <c r="HA448" s="130"/>
      <c r="HB448" s="130"/>
      <c r="HC448" s="130"/>
      <c r="HD448" s="130"/>
    </row>
    <row r="449" spans="183:212" x14ac:dyDescent="0.25">
      <c r="GA449" s="130"/>
      <c r="GB449" s="130"/>
      <c r="GC449" s="130"/>
      <c r="GD449" s="130"/>
      <c r="GE449" s="130"/>
      <c r="GF449" s="130"/>
      <c r="GG449" s="130"/>
      <c r="GH449" s="130"/>
      <c r="GI449" s="130"/>
      <c r="GJ449" s="130"/>
      <c r="GK449" s="130"/>
      <c r="GL449" s="130"/>
      <c r="GM449" s="130"/>
      <c r="GN449" s="130"/>
      <c r="GO449" s="130"/>
      <c r="GP449" s="130"/>
      <c r="GQ449" s="130"/>
      <c r="GR449" s="130"/>
      <c r="GS449" s="130"/>
      <c r="GT449" s="130"/>
      <c r="GU449" s="130"/>
      <c r="GV449" s="130"/>
      <c r="GW449" s="130"/>
      <c r="GX449" s="130"/>
      <c r="GY449" s="130"/>
      <c r="GZ449" s="130"/>
      <c r="HA449" s="130"/>
      <c r="HB449" s="130"/>
      <c r="HC449" s="130"/>
      <c r="HD449" s="130"/>
    </row>
    <row r="450" spans="183:212" x14ac:dyDescent="0.25">
      <c r="GA450" s="130"/>
      <c r="GB450" s="130"/>
      <c r="GC450" s="130"/>
      <c r="GD450" s="130"/>
      <c r="GE450" s="130"/>
      <c r="GF450" s="130"/>
      <c r="GG450" s="130"/>
      <c r="GH450" s="130"/>
      <c r="GI450" s="130"/>
      <c r="GJ450" s="130"/>
      <c r="GK450" s="130"/>
      <c r="GL450" s="130"/>
      <c r="GM450" s="130"/>
      <c r="GN450" s="130"/>
      <c r="GO450" s="130"/>
      <c r="GP450" s="130"/>
      <c r="GQ450" s="130"/>
      <c r="GR450" s="130"/>
      <c r="GS450" s="130"/>
      <c r="GT450" s="130"/>
      <c r="GU450" s="130"/>
      <c r="GV450" s="130"/>
      <c r="GW450" s="130"/>
      <c r="GX450" s="130"/>
      <c r="GY450" s="130"/>
      <c r="GZ450" s="130"/>
      <c r="HA450" s="130"/>
      <c r="HB450" s="130"/>
      <c r="HC450" s="130"/>
      <c r="HD450" s="130"/>
    </row>
    <row r="451" spans="183:212" x14ac:dyDescent="0.25">
      <c r="GA451" s="130"/>
      <c r="GB451" s="130"/>
      <c r="GC451" s="130"/>
      <c r="GD451" s="130"/>
      <c r="GE451" s="130"/>
      <c r="GF451" s="130"/>
      <c r="GG451" s="130"/>
      <c r="GH451" s="130"/>
      <c r="GI451" s="130"/>
      <c r="GJ451" s="130"/>
      <c r="GK451" s="130"/>
      <c r="GL451" s="130"/>
      <c r="GM451" s="130"/>
      <c r="GN451" s="130"/>
      <c r="GO451" s="130"/>
      <c r="GP451" s="130"/>
      <c r="GQ451" s="130"/>
      <c r="GR451" s="130"/>
      <c r="GS451" s="130"/>
      <c r="GT451" s="130"/>
      <c r="GU451" s="130"/>
      <c r="GV451" s="130"/>
      <c r="GW451" s="130"/>
      <c r="GX451" s="130"/>
      <c r="GY451" s="130"/>
      <c r="GZ451" s="130"/>
      <c r="HA451" s="130"/>
      <c r="HB451" s="130"/>
      <c r="HC451" s="130"/>
      <c r="HD451" s="130"/>
    </row>
    <row r="452" spans="183:212" x14ac:dyDescent="0.25">
      <c r="GA452" s="130"/>
      <c r="GB452" s="130"/>
      <c r="GC452" s="130"/>
      <c r="GD452" s="130"/>
      <c r="GE452" s="130"/>
      <c r="GF452" s="130"/>
      <c r="GG452" s="130"/>
      <c r="GH452" s="130"/>
      <c r="GI452" s="130"/>
      <c r="GJ452" s="130"/>
      <c r="GK452" s="130"/>
      <c r="GL452" s="130"/>
      <c r="GM452" s="130"/>
      <c r="GN452" s="130"/>
      <c r="GO452" s="130"/>
      <c r="GP452" s="130"/>
      <c r="GQ452" s="130"/>
      <c r="GR452" s="130"/>
      <c r="GS452" s="130"/>
      <c r="GT452" s="130"/>
      <c r="GU452" s="130"/>
      <c r="GV452" s="130"/>
      <c r="GW452" s="130"/>
      <c r="GX452" s="130"/>
      <c r="GY452" s="130"/>
      <c r="GZ452" s="130"/>
      <c r="HA452" s="130"/>
      <c r="HB452" s="130"/>
      <c r="HC452" s="130"/>
      <c r="HD452" s="130"/>
    </row>
    <row r="453" spans="183:212" x14ac:dyDescent="0.25">
      <c r="GA453" s="130"/>
      <c r="GB453" s="130"/>
      <c r="GC453" s="130"/>
      <c r="GD453" s="130"/>
      <c r="GE453" s="130"/>
      <c r="GF453" s="130"/>
      <c r="GG453" s="130"/>
      <c r="GH453" s="130"/>
      <c r="GI453" s="130"/>
      <c r="GJ453" s="130"/>
      <c r="GK453" s="130"/>
      <c r="GL453" s="130"/>
      <c r="GM453" s="130"/>
      <c r="GN453" s="130"/>
      <c r="GO453" s="130"/>
      <c r="GP453" s="130"/>
      <c r="GQ453" s="130"/>
      <c r="GR453" s="130"/>
      <c r="GS453" s="130"/>
      <c r="GT453" s="130"/>
      <c r="GU453" s="130"/>
      <c r="GV453" s="130"/>
      <c r="GW453" s="130"/>
      <c r="GX453" s="130"/>
      <c r="GY453" s="130"/>
      <c r="GZ453" s="130"/>
      <c r="HA453" s="130"/>
      <c r="HB453" s="130"/>
      <c r="HC453" s="130"/>
      <c r="HD453" s="130"/>
    </row>
    <row r="454" spans="183:212" x14ac:dyDescent="0.25">
      <c r="GA454" s="130"/>
      <c r="GB454" s="130"/>
      <c r="GC454" s="130"/>
      <c r="GD454" s="130"/>
      <c r="GE454" s="130"/>
      <c r="GF454" s="130"/>
      <c r="GG454" s="130"/>
      <c r="GH454" s="130"/>
      <c r="GI454" s="130"/>
      <c r="GJ454" s="130"/>
      <c r="GK454" s="130"/>
      <c r="GL454" s="130"/>
      <c r="GM454" s="130"/>
      <c r="GN454" s="130"/>
      <c r="GO454" s="130"/>
      <c r="GP454" s="130"/>
      <c r="GQ454" s="130"/>
      <c r="GR454" s="130"/>
      <c r="GS454" s="130"/>
      <c r="GT454" s="130"/>
      <c r="GU454" s="130"/>
      <c r="GV454" s="130"/>
      <c r="GW454" s="130"/>
      <c r="GX454" s="130"/>
      <c r="GY454" s="130"/>
      <c r="GZ454" s="130"/>
      <c r="HA454" s="130"/>
      <c r="HB454" s="130"/>
      <c r="HC454" s="130"/>
      <c r="HD454" s="130"/>
    </row>
    <row r="455" spans="183:212" x14ac:dyDescent="0.25">
      <c r="GA455" s="130"/>
      <c r="GB455" s="130"/>
      <c r="GC455" s="130"/>
      <c r="GD455" s="130"/>
      <c r="GE455" s="130"/>
      <c r="GF455" s="130"/>
      <c r="GG455" s="130"/>
      <c r="GH455" s="130"/>
      <c r="GI455" s="130"/>
      <c r="GJ455" s="130"/>
      <c r="GK455" s="130"/>
      <c r="GL455" s="130"/>
      <c r="GM455" s="130"/>
      <c r="GN455" s="130"/>
      <c r="GO455" s="130"/>
      <c r="GP455" s="130"/>
      <c r="GQ455" s="130"/>
      <c r="GR455" s="130"/>
      <c r="GS455" s="130"/>
      <c r="GT455" s="130"/>
      <c r="GU455" s="130"/>
      <c r="GV455" s="130"/>
      <c r="GW455" s="130"/>
      <c r="GX455" s="130"/>
      <c r="GY455" s="130"/>
      <c r="GZ455" s="130"/>
      <c r="HA455" s="130"/>
      <c r="HB455" s="130"/>
      <c r="HC455" s="130"/>
      <c r="HD455" s="130"/>
    </row>
    <row r="456" spans="183:212" x14ac:dyDescent="0.25">
      <c r="GA456" s="130"/>
      <c r="GB456" s="130"/>
      <c r="GC456" s="130"/>
      <c r="GD456" s="130"/>
      <c r="GE456" s="130"/>
      <c r="GF456" s="130"/>
      <c r="GG456" s="130"/>
      <c r="GH456" s="130"/>
      <c r="GI456" s="130"/>
      <c r="GJ456" s="130"/>
      <c r="GK456" s="130"/>
      <c r="GL456" s="130"/>
      <c r="GM456" s="130"/>
      <c r="GN456" s="130"/>
      <c r="GO456" s="130"/>
      <c r="GP456" s="130"/>
      <c r="GQ456" s="130"/>
      <c r="GR456" s="130"/>
      <c r="GS456" s="130"/>
      <c r="GT456" s="130"/>
      <c r="GU456" s="130"/>
      <c r="GV456" s="130"/>
      <c r="GW456" s="130"/>
      <c r="GX456" s="130"/>
      <c r="GY456" s="130"/>
      <c r="GZ456" s="130"/>
      <c r="HA456" s="130"/>
      <c r="HB456" s="130"/>
      <c r="HC456" s="130"/>
      <c r="HD456" s="130"/>
    </row>
    <row r="457" spans="183:212" x14ac:dyDescent="0.25">
      <c r="GA457" s="130"/>
      <c r="GB457" s="130"/>
      <c r="GC457" s="130"/>
      <c r="GD457" s="130"/>
      <c r="GE457" s="130"/>
      <c r="GF457" s="130"/>
      <c r="GG457" s="130"/>
      <c r="GH457" s="130"/>
      <c r="GI457" s="130"/>
      <c r="GJ457" s="130"/>
      <c r="GK457" s="130"/>
      <c r="GL457" s="130"/>
      <c r="GM457" s="130"/>
      <c r="GN457" s="130"/>
      <c r="GO457" s="130"/>
      <c r="GP457" s="130"/>
      <c r="GQ457" s="130"/>
      <c r="GR457" s="130"/>
      <c r="GS457" s="130"/>
      <c r="GT457" s="130"/>
      <c r="GU457" s="130"/>
      <c r="GV457" s="130"/>
      <c r="GW457" s="130"/>
      <c r="GX457" s="130"/>
      <c r="GY457" s="130"/>
      <c r="GZ457" s="130"/>
      <c r="HA457" s="130"/>
      <c r="HB457" s="130"/>
      <c r="HC457" s="130"/>
      <c r="HD457" s="130"/>
    </row>
    <row r="458" spans="183:212" x14ac:dyDescent="0.25">
      <c r="GA458" s="130"/>
      <c r="GB458" s="130"/>
      <c r="GC458" s="130"/>
      <c r="GD458" s="130"/>
      <c r="GE458" s="130"/>
      <c r="GF458" s="130"/>
      <c r="GG458" s="130"/>
      <c r="GH458" s="130"/>
      <c r="GI458" s="130"/>
      <c r="GJ458" s="130"/>
      <c r="GK458" s="130"/>
      <c r="GL458" s="130"/>
      <c r="GM458" s="130"/>
      <c r="GN458" s="130"/>
      <c r="GO458" s="130"/>
      <c r="GP458" s="130"/>
      <c r="GQ458" s="130"/>
      <c r="GR458" s="130"/>
      <c r="GS458" s="130"/>
      <c r="GT458" s="130"/>
      <c r="GU458" s="130"/>
      <c r="GV458" s="130"/>
      <c r="GW458" s="130"/>
      <c r="GX458" s="130"/>
      <c r="GY458" s="130"/>
      <c r="GZ458" s="130"/>
      <c r="HA458" s="130"/>
      <c r="HB458" s="130"/>
      <c r="HC458" s="130"/>
      <c r="HD458" s="130"/>
    </row>
    <row r="459" spans="183:212" x14ac:dyDescent="0.25">
      <c r="GA459" s="130"/>
      <c r="GB459" s="130"/>
      <c r="GC459" s="130"/>
      <c r="GD459" s="130"/>
      <c r="GE459" s="130"/>
      <c r="GF459" s="130"/>
      <c r="GG459" s="130"/>
      <c r="GH459" s="130"/>
      <c r="GI459" s="130"/>
      <c r="GJ459" s="130"/>
      <c r="GK459" s="130"/>
      <c r="GL459" s="130"/>
      <c r="GM459" s="130"/>
      <c r="GN459" s="130"/>
      <c r="GO459" s="130"/>
      <c r="GP459" s="130"/>
      <c r="GQ459" s="130"/>
      <c r="GR459" s="130"/>
      <c r="GS459" s="130"/>
      <c r="GT459" s="130"/>
      <c r="GU459" s="130"/>
      <c r="GV459" s="130"/>
      <c r="GW459" s="130"/>
      <c r="GX459" s="130"/>
      <c r="GY459" s="130"/>
      <c r="GZ459" s="130"/>
      <c r="HA459" s="130"/>
      <c r="HB459" s="130"/>
      <c r="HC459" s="130"/>
      <c r="HD459" s="130"/>
    </row>
    <row r="460" spans="183:212" x14ac:dyDescent="0.25">
      <c r="GA460" s="130"/>
      <c r="GB460" s="130"/>
      <c r="GC460" s="130"/>
      <c r="GD460" s="130"/>
      <c r="GE460" s="130"/>
      <c r="GF460" s="130"/>
      <c r="GG460" s="130"/>
      <c r="GH460" s="130"/>
      <c r="GI460" s="130"/>
      <c r="GJ460" s="130"/>
      <c r="GK460" s="130"/>
      <c r="GL460" s="130"/>
      <c r="GM460" s="130"/>
      <c r="GN460" s="130"/>
      <c r="GO460" s="130"/>
      <c r="GP460" s="130"/>
      <c r="GQ460" s="130"/>
      <c r="GR460" s="130"/>
      <c r="GS460" s="130"/>
      <c r="GT460" s="130"/>
      <c r="GU460" s="130"/>
      <c r="GV460" s="130"/>
      <c r="GW460" s="130"/>
      <c r="GX460" s="130"/>
      <c r="GY460" s="130"/>
      <c r="GZ460" s="130"/>
      <c r="HA460" s="130"/>
      <c r="HB460" s="130"/>
      <c r="HC460" s="130"/>
      <c r="HD460" s="130"/>
    </row>
    <row r="461" spans="183:212" x14ac:dyDescent="0.25">
      <c r="GA461" s="130"/>
      <c r="GB461" s="130"/>
      <c r="GC461" s="130"/>
      <c r="GD461" s="130"/>
      <c r="GE461" s="130"/>
      <c r="GF461" s="130"/>
      <c r="GG461" s="130"/>
      <c r="GH461" s="130"/>
      <c r="GI461" s="130"/>
      <c r="GJ461" s="130"/>
      <c r="GK461" s="130"/>
      <c r="GL461" s="130"/>
      <c r="GM461" s="130"/>
      <c r="GN461" s="130"/>
      <c r="GO461" s="130"/>
      <c r="GP461" s="130"/>
      <c r="GQ461" s="130"/>
      <c r="GR461" s="130"/>
      <c r="GS461" s="130"/>
      <c r="GT461" s="130"/>
      <c r="GU461" s="130"/>
      <c r="GV461" s="130"/>
      <c r="GW461" s="130"/>
      <c r="GX461" s="130"/>
      <c r="GY461" s="130"/>
      <c r="GZ461" s="130"/>
      <c r="HA461" s="130"/>
      <c r="HB461" s="130"/>
      <c r="HC461" s="130"/>
      <c r="HD461" s="130"/>
    </row>
    <row r="462" spans="183:212" x14ac:dyDescent="0.25">
      <c r="GA462" s="130"/>
      <c r="GB462" s="130"/>
      <c r="GC462" s="130"/>
      <c r="GD462" s="130"/>
      <c r="GE462" s="130"/>
      <c r="GF462" s="130"/>
      <c r="GG462" s="130"/>
      <c r="GH462" s="130"/>
      <c r="GI462" s="130"/>
      <c r="GJ462" s="130"/>
      <c r="GK462" s="130"/>
      <c r="GL462" s="130"/>
      <c r="GM462" s="130"/>
      <c r="GN462" s="130"/>
      <c r="GO462" s="130"/>
      <c r="GP462" s="130"/>
      <c r="GQ462" s="130"/>
      <c r="GR462" s="130"/>
      <c r="GS462" s="130"/>
      <c r="GT462" s="130"/>
      <c r="GU462" s="130"/>
      <c r="GV462" s="130"/>
      <c r="GW462" s="130"/>
      <c r="GX462" s="130"/>
      <c r="GY462" s="130"/>
      <c r="GZ462" s="130"/>
      <c r="HA462" s="130"/>
      <c r="HB462" s="130"/>
      <c r="HC462" s="130"/>
      <c r="HD462" s="130"/>
    </row>
    <row r="463" spans="183:212" x14ac:dyDescent="0.25">
      <c r="GA463" s="130"/>
      <c r="GB463" s="130"/>
      <c r="GC463" s="130"/>
      <c r="GD463" s="130"/>
      <c r="GE463" s="130"/>
      <c r="GF463" s="130"/>
      <c r="GG463" s="130"/>
      <c r="GH463" s="130"/>
      <c r="GI463" s="130"/>
      <c r="GJ463" s="130"/>
      <c r="GK463" s="130"/>
      <c r="GL463" s="130"/>
      <c r="GM463" s="130"/>
      <c r="GN463" s="130"/>
      <c r="GO463" s="130"/>
      <c r="GP463" s="130"/>
      <c r="GQ463" s="130"/>
      <c r="GR463" s="130"/>
      <c r="GS463" s="130"/>
      <c r="GT463" s="130"/>
      <c r="GU463" s="130"/>
      <c r="GV463" s="130"/>
      <c r="GW463" s="130"/>
      <c r="GX463" s="130"/>
      <c r="GY463" s="130"/>
      <c r="GZ463" s="130"/>
      <c r="HA463" s="130"/>
      <c r="HB463" s="130"/>
      <c r="HC463" s="130"/>
      <c r="HD463" s="130"/>
    </row>
    <row r="464" spans="183:212" x14ac:dyDescent="0.25">
      <c r="GA464" s="130"/>
      <c r="GB464" s="130"/>
      <c r="GC464" s="130"/>
      <c r="GD464" s="130"/>
      <c r="GE464" s="130"/>
      <c r="GF464" s="130"/>
      <c r="GG464" s="130"/>
      <c r="GH464" s="130"/>
      <c r="GI464" s="130"/>
      <c r="GJ464" s="130"/>
      <c r="GK464" s="130"/>
      <c r="GL464" s="130"/>
      <c r="GM464" s="130"/>
      <c r="GN464" s="130"/>
      <c r="GO464" s="130"/>
      <c r="GP464" s="130"/>
      <c r="GQ464" s="130"/>
      <c r="GR464" s="130"/>
      <c r="GS464" s="130"/>
      <c r="GT464" s="130"/>
      <c r="GU464" s="130"/>
      <c r="GV464" s="130"/>
      <c r="GW464" s="130"/>
      <c r="GX464" s="130"/>
      <c r="GY464" s="130"/>
      <c r="GZ464" s="130"/>
      <c r="HA464" s="130"/>
      <c r="HB464" s="130"/>
      <c r="HC464" s="130"/>
      <c r="HD464" s="130"/>
    </row>
    <row r="465" spans="183:212" x14ac:dyDescent="0.25">
      <c r="GA465" s="130"/>
      <c r="GB465" s="130"/>
      <c r="GC465" s="130"/>
      <c r="GD465" s="130"/>
      <c r="GE465" s="130"/>
      <c r="GF465" s="130"/>
      <c r="GG465" s="130"/>
      <c r="GH465" s="130"/>
      <c r="GI465" s="130"/>
      <c r="GJ465" s="130"/>
      <c r="GK465" s="130"/>
      <c r="GL465" s="130"/>
      <c r="GM465" s="130"/>
      <c r="GN465" s="130"/>
      <c r="GO465" s="130"/>
      <c r="GP465" s="130"/>
      <c r="GQ465" s="130"/>
      <c r="GR465" s="130"/>
      <c r="GS465" s="130"/>
      <c r="GT465" s="130"/>
      <c r="GU465" s="130"/>
      <c r="GV465" s="130"/>
      <c r="GW465" s="130"/>
      <c r="GX465" s="130"/>
      <c r="GY465" s="130"/>
      <c r="GZ465" s="130"/>
      <c r="HA465" s="130"/>
      <c r="HB465" s="130"/>
      <c r="HC465" s="130"/>
      <c r="HD465" s="130"/>
    </row>
    <row r="466" spans="183:212" x14ac:dyDescent="0.25">
      <c r="GA466" s="130"/>
      <c r="GB466" s="130"/>
      <c r="GC466" s="130"/>
      <c r="GD466" s="130"/>
      <c r="GE466" s="130"/>
      <c r="GF466" s="130"/>
      <c r="GG466" s="130"/>
      <c r="GH466" s="130"/>
      <c r="GI466" s="130"/>
      <c r="GJ466" s="130"/>
      <c r="GK466" s="130"/>
      <c r="GL466" s="130"/>
      <c r="GM466" s="130"/>
      <c r="GN466" s="130"/>
      <c r="GO466" s="130"/>
      <c r="GP466" s="130"/>
      <c r="GQ466" s="130"/>
      <c r="GR466" s="130"/>
      <c r="GS466" s="130"/>
      <c r="GT466" s="130"/>
      <c r="GU466" s="130"/>
      <c r="GV466" s="130"/>
      <c r="GW466" s="130"/>
      <c r="GX466" s="130"/>
      <c r="GY466" s="130"/>
      <c r="GZ466" s="130"/>
      <c r="HA466" s="130"/>
      <c r="HB466" s="130"/>
      <c r="HC466" s="130"/>
      <c r="HD466" s="130"/>
    </row>
    <row r="467" spans="183:212" x14ac:dyDescent="0.25">
      <c r="GA467" s="130"/>
      <c r="GB467" s="130"/>
      <c r="GC467" s="130"/>
      <c r="GD467" s="130"/>
      <c r="GE467" s="130"/>
      <c r="GF467" s="130"/>
      <c r="GG467" s="130"/>
      <c r="GH467" s="130"/>
      <c r="GI467" s="130"/>
      <c r="GJ467" s="130"/>
      <c r="GK467" s="130"/>
      <c r="GL467" s="130"/>
      <c r="GM467" s="130"/>
      <c r="GN467" s="130"/>
      <c r="GO467" s="130"/>
      <c r="GP467" s="130"/>
      <c r="GQ467" s="130"/>
      <c r="GR467" s="130"/>
      <c r="GS467" s="130"/>
      <c r="GT467" s="130"/>
      <c r="GU467" s="130"/>
      <c r="GV467" s="130"/>
      <c r="GW467" s="130"/>
      <c r="GX467" s="130"/>
      <c r="GY467" s="130"/>
      <c r="GZ467" s="130"/>
      <c r="HA467" s="130"/>
      <c r="HB467" s="130"/>
      <c r="HC467" s="130"/>
      <c r="HD467" s="130"/>
    </row>
    <row r="468" spans="183:212" x14ac:dyDescent="0.25">
      <c r="GA468" s="130"/>
      <c r="GB468" s="130"/>
      <c r="GC468" s="130"/>
      <c r="GD468" s="130"/>
      <c r="GE468" s="130"/>
      <c r="GF468" s="130"/>
      <c r="GG468" s="130"/>
      <c r="GH468" s="130"/>
      <c r="GI468" s="130"/>
      <c r="GJ468" s="130"/>
      <c r="GK468" s="130"/>
      <c r="GL468" s="130"/>
      <c r="GM468" s="130"/>
      <c r="GN468" s="130"/>
      <c r="GO468" s="130"/>
      <c r="GP468" s="130"/>
      <c r="GQ468" s="130"/>
      <c r="GR468" s="130"/>
      <c r="GS468" s="130"/>
      <c r="GT468" s="130"/>
      <c r="GU468" s="130"/>
      <c r="GV468" s="130"/>
      <c r="GW468" s="130"/>
      <c r="GX468" s="130"/>
      <c r="GY468" s="130"/>
      <c r="GZ468" s="130"/>
      <c r="HA468" s="130"/>
      <c r="HB468" s="130"/>
      <c r="HC468" s="130"/>
      <c r="HD468" s="130"/>
    </row>
    <row r="469" spans="183:212" x14ac:dyDescent="0.25">
      <c r="GA469" s="130"/>
      <c r="GB469" s="130"/>
      <c r="GC469" s="130"/>
      <c r="GD469" s="130"/>
      <c r="GE469" s="130"/>
      <c r="GF469" s="130"/>
      <c r="GG469" s="130"/>
      <c r="GH469" s="130"/>
      <c r="GI469" s="130"/>
      <c r="GJ469" s="130"/>
      <c r="GK469" s="130"/>
      <c r="GL469" s="130"/>
      <c r="GM469" s="130"/>
      <c r="GN469" s="130"/>
      <c r="GO469" s="130"/>
      <c r="GP469" s="130"/>
      <c r="GQ469" s="130"/>
      <c r="GR469" s="130"/>
      <c r="GS469" s="130"/>
      <c r="GT469" s="130"/>
      <c r="GU469" s="130"/>
      <c r="GV469" s="130"/>
      <c r="GW469" s="130"/>
      <c r="GX469" s="130"/>
      <c r="GY469" s="130"/>
      <c r="GZ469" s="130"/>
      <c r="HA469" s="130"/>
      <c r="HB469" s="130"/>
      <c r="HC469" s="130"/>
      <c r="HD469" s="130"/>
    </row>
    <row r="470" spans="183:212" x14ac:dyDescent="0.25">
      <c r="GA470" s="130"/>
      <c r="GB470" s="130"/>
      <c r="GC470" s="130"/>
      <c r="GD470" s="130"/>
      <c r="GE470" s="130"/>
      <c r="GF470" s="130"/>
      <c r="GG470" s="130"/>
      <c r="GH470" s="130"/>
      <c r="GI470" s="130"/>
      <c r="GJ470" s="130"/>
      <c r="GK470" s="130"/>
      <c r="GL470" s="130"/>
      <c r="GM470" s="130"/>
      <c r="GN470" s="130"/>
      <c r="GO470" s="130"/>
      <c r="GP470" s="130"/>
      <c r="GQ470" s="130"/>
      <c r="GR470" s="130"/>
      <c r="GS470" s="130"/>
      <c r="GT470" s="130"/>
      <c r="GU470" s="130"/>
      <c r="GV470" s="130"/>
      <c r="GW470" s="130"/>
      <c r="GX470" s="130"/>
      <c r="GY470" s="130"/>
      <c r="GZ470" s="130"/>
      <c r="HA470" s="130"/>
      <c r="HB470" s="130"/>
      <c r="HC470" s="130"/>
      <c r="HD470" s="130"/>
    </row>
    <row r="471" spans="183:212" x14ac:dyDescent="0.25">
      <c r="GA471" s="130"/>
      <c r="GB471" s="130"/>
      <c r="GC471" s="130"/>
      <c r="GD471" s="130"/>
      <c r="GE471" s="130"/>
      <c r="GF471" s="130"/>
      <c r="GG471" s="130"/>
      <c r="GH471" s="130"/>
      <c r="GI471" s="130"/>
      <c r="GJ471" s="130"/>
      <c r="GK471" s="130"/>
      <c r="GL471" s="130"/>
      <c r="GM471" s="130"/>
      <c r="GN471" s="130"/>
      <c r="GO471" s="130"/>
      <c r="GP471" s="130"/>
      <c r="GQ471" s="130"/>
      <c r="GR471" s="130"/>
      <c r="GS471" s="130"/>
      <c r="GT471" s="130"/>
      <c r="GU471" s="130"/>
      <c r="GV471" s="130"/>
      <c r="GW471" s="130"/>
      <c r="GX471" s="130"/>
      <c r="GY471" s="130"/>
      <c r="GZ471" s="130"/>
      <c r="HA471" s="130"/>
      <c r="HB471" s="130"/>
      <c r="HC471" s="130"/>
      <c r="HD471" s="130"/>
    </row>
    <row r="472" spans="183:212" x14ac:dyDescent="0.25">
      <c r="GA472" s="130"/>
      <c r="GB472" s="130"/>
      <c r="GC472" s="130"/>
      <c r="GD472" s="130"/>
      <c r="GE472" s="130"/>
      <c r="GF472" s="130"/>
      <c r="GG472" s="130"/>
      <c r="GH472" s="130"/>
      <c r="GI472" s="130"/>
      <c r="GJ472" s="130"/>
      <c r="GK472" s="130"/>
      <c r="GL472" s="130"/>
      <c r="GM472" s="130"/>
      <c r="GN472" s="130"/>
      <c r="GO472" s="130"/>
      <c r="GP472" s="130"/>
      <c r="GQ472" s="130"/>
      <c r="GR472" s="130"/>
      <c r="GS472" s="130"/>
      <c r="GT472" s="130"/>
      <c r="GU472" s="130"/>
      <c r="GV472" s="130"/>
      <c r="GW472" s="130"/>
      <c r="GX472" s="130"/>
      <c r="GY472" s="130"/>
      <c r="GZ472" s="130"/>
      <c r="HA472" s="130"/>
      <c r="HB472" s="130"/>
      <c r="HC472" s="130"/>
      <c r="HD472" s="130"/>
    </row>
    <row r="473" spans="183:212" x14ac:dyDescent="0.25">
      <c r="GA473" s="130"/>
      <c r="GB473" s="130"/>
      <c r="GC473" s="130"/>
      <c r="GD473" s="130"/>
      <c r="GE473" s="130"/>
      <c r="GF473" s="130"/>
      <c r="GG473" s="130"/>
      <c r="GH473" s="130"/>
      <c r="GI473" s="130"/>
      <c r="GJ473" s="130"/>
      <c r="GK473" s="130"/>
      <c r="GL473" s="130"/>
      <c r="GM473" s="130"/>
      <c r="GN473" s="130"/>
      <c r="GO473" s="130"/>
      <c r="GP473" s="130"/>
      <c r="GQ473" s="130"/>
      <c r="GR473" s="130"/>
      <c r="GS473" s="130"/>
      <c r="GT473" s="130"/>
      <c r="GU473" s="130"/>
      <c r="GV473" s="130"/>
      <c r="GW473" s="130"/>
      <c r="GX473" s="130"/>
      <c r="GY473" s="130"/>
      <c r="GZ473" s="130"/>
      <c r="HA473" s="130"/>
      <c r="HB473" s="130"/>
      <c r="HC473" s="130"/>
      <c r="HD473" s="130"/>
    </row>
    <row r="474" spans="183:212" x14ac:dyDescent="0.25">
      <c r="GA474" s="130"/>
      <c r="GB474" s="130"/>
      <c r="GC474" s="130"/>
      <c r="GD474" s="130"/>
      <c r="GE474" s="130"/>
      <c r="GF474" s="130"/>
      <c r="GG474" s="130"/>
      <c r="GH474" s="130"/>
      <c r="GI474" s="130"/>
      <c r="GJ474" s="130"/>
      <c r="GK474" s="130"/>
      <c r="GL474" s="130"/>
      <c r="GM474" s="130"/>
      <c r="GN474" s="130"/>
      <c r="GO474" s="130"/>
      <c r="GP474" s="130"/>
      <c r="GQ474" s="130"/>
      <c r="GR474" s="130"/>
      <c r="GS474" s="130"/>
      <c r="GT474" s="130"/>
      <c r="GU474" s="130"/>
      <c r="GV474" s="130"/>
      <c r="GW474" s="130"/>
      <c r="GX474" s="130"/>
      <c r="GY474" s="130"/>
      <c r="GZ474" s="130"/>
      <c r="HA474" s="130"/>
      <c r="HB474" s="130"/>
      <c r="HC474" s="130"/>
      <c r="HD474" s="130"/>
    </row>
    <row r="475" spans="183:212" x14ac:dyDescent="0.25">
      <c r="GA475" s="130"/>
      <c r="GB475" s="130"/>
      <c r="GC475" s="130"/>
      <c r="GD475" s="130"/>
      <c r="GE475" s="130"/>
      <c r="GF475" s="130"/>
      <c r="GG475" s="130"/>
      <c r="GH475" s="130"/>
      <c r="GI475" s="130"/>
      <c r="GJ475" s="130"/>
      <c r="GK475" s="130"/>
      <c r="GL475" s="130"/>
      <c r="GM475" s="130"/>
      <c r="GN475" s="130"/>
      <c r="GO475" s="130"/>
      <c r="GP475" s="130"/>
      <c r="GQ475" s="130"/>
      <c r="GR475" s="130"/>
      <c r="GS475" s="130"/>
      <c r="GT475" s="130"/>
      <c r="GU475" s="130"/>
      <c r="GV475" s="130"/>
      <c r="GW475" s="130"/>
      <c r="GX475" s="130"/>
      <c r="GY475" s="130"/>
      <c r="GZ475" s="130"/>
      <c r="HA475" s="130"/>
      <c r="HB475" s="130"/>
      <c r="HC475" s="130"/>
      <c r="HD475" s="130"/>
    </row>
    <row r="476" spans="183:212" x14ac:dyDescent="0.25">
      <c r="GA476" s="130"/>
      <c r="GB476" s="130"/>
      <c r="GC476" s="130"/>
      <c r="GD476" s="130"/>
      <c r="GE476" s="130"/>
      <c r="GF476" s="130"/>
      <c r="GG476" s="130"/>
      <c r="GH476" s="130"/>
      <c r="GI476" s="130"/>
      <c r="GJ476" s="130"/>
      <c r="GK476" s="130"/>
      <c r="GL476" s="130"/>
      <c r="GM476" s="130"/>
      <c r="GN476" s="130"/>
      <c r="GO476" s="130"/>
      <c r="GP476" s="130"/>
      <c r="GQ476" s="130"/>
      <c r="GR476" s="130"/>
      <c r="GS476" s="130"/>
      <c r="GT476" s="130"/>
      <c r="GU476" s="130"/>
      <c r="GV476" s="130"/>
      <c r="GW476" s="130"/>
      <c r="GX476" s="130"/>
      <c r="GY476" s="130"/>
      <c r="GZ476" s="130"/>
      <c r="HA476" s="130"/>
      <c r="HB476" s="130"/>
      <c r="HC476" s="130"/>
      <c r="HD476" s="130"/>
    </row>
    <row r="477" spans="183:212" x14ac:dyDescent="0.25">
      <c r="GA477" s="130"/>
      <c r="GB477" s="130"/>
      <c r="GC477" s="130"/>
      <c r="GD477" s="130"/>
      <c r="GE477" s="130"/>
      <c r="GF477" s="130"/>
      <c r="GG477" s="130"/>
      <c r="GH477" s="130"/>
      <c r="GI477" s="130"/>
      <c r="GJ477" s="130"/>
      <c r="GK477" s="130"/>
      <c r="GL477" s="130"/>
      <c r="GM477" s="130"/>
      <c r="GN477" s="130"/>
      <c r="GO477" s="130"/>
      <c r="GP477" s="130"/>
      <c r="GQ477" s="130"/>
      <c r="GR477" s="130"/>
      <c r="GS477" s="130"/>
      <c r="GT477" s="130"/>
      <c r="GU477" s="130"/>
      <c r="GV477" s="130"/>
      <c r="GW477" s="130"/>
      <c r="GX477" s="130"/>
      <c r="GY477" s="130"/>
      <c r="GZ477" s="130"/>
      <c r="HA477" s="130"/>
      <c r="HB477" s="130"/>
      <c r="HC477" s="130"/>
      <c r="HD477" s="130"/>
    </row>
    <row r="65536" spans="4:4" x14ac:dyDescent="0.25">
      <c r="D65536" s="93"/>
    </row>
  </sheetData>
  <pageMargins left="0.5" right="0" top="0" bottom="0" header="0.65" footer="0.5"/>
  <pageSetup paperSize="9" scale="60" orientation="landscape" r:id="rId1"/>
  <headerFooter alignWithMargins="0">
    <oddFooter>&amp;L&amp;1#&amp;"Calibri"&amp;10&amp;K000000Classification: Internal</oddFooter>
  </headerFooter>
  <colBreaks count="1" manualBreakCount="1">
    <brk id="19" max="1048575" man="1"/>
  </col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V65536"/>
  <sheetViews>
    <sheetView zoomScaleNormal="100" workbookViewId="0">
      <selection activeCell="M15" sqref="M15"/>
    </sheetView>
  </sheetViews>
  <sheetFormatPr defaultColWidth="0" defaultRowHeight="15.75" x14ac:dyDescent="0.25"/>
  <cols>
    <col min="1" max="1" width="4.7109375" style="1" bestFit="1" customWidth="1"/>
    <col min="2" max="2" width="47.85546875" style="5" bestFit="1" customWidth="1"/>
    <col min="3" max="3" width="39.140625" style="4" hidden="1" customWidth="1"/>
    <col min="4" max="4" width="28.5703125" style="4" bestFit="1" customWidth="1"/>
    <col min="5" max="5" width="7" style="1" bestFit="1" customWidth="1"/>
    <col min="6" max="6" width="19" style="2" bestFit="1" customWidth="1"/>
    <col min="7" max="7" width="6.7109375" style="1" bestFit="1" customWidth="1"/>
    <col min="8" max="8" width="5.140625" style="3" bestFit="1" customWidth="1"/>
    <col min="9" max="9" width="4" style="1" customWidth="1"/>
    <col min="10" max="10" width="25.28515625" style="2" customWidth="1"/>
    <col min="11" max="11" width="15.5703125" style="2" bestFit="1" customWidth="1"/>
    <col min="12" max="12" width="16" style="2" bestFit="1" customWidth="1"/>
    <col min="13" max="13" width="16.42578125" style="1" bestFit="1" customWidth="1"/>
    <col min="14" max="14" width="19.85546875" style="1" hidden="1" customWidth="1"/>
    <col min="15" max="15" width="16.7109375" bestFit="1" customWidth="1"/>
    <col min="16" max="16" width="15.5703125" style="1" bestFit="1" customWidth="1"/>
    <col min="17" max="17" width="11" style="14" customWidth="1"/>
    <col min="18" max="18" width="18.5703125" style="14" bestFit="1" customWidth="1"/>
    <col min="19" max="45" width="9.140625" style="14" hidden="1" customWidth="1"/>
    <col min="46" max="163" width="9.140625" style="99" hidden="1" customWidth="1"/>
    <col min="164" max="166" width="9.140625" style="129" hidden="1" customWidth="1"/>
    <col min="167" max="167" width="25.28515625" style="129" hidden="1" customWidth="1"/>
    <col min="168" max="168" width="13.7109375" style="129" customWidth="1"/>
    <col min="169" max="169" width="9.140625" style="129" customWidth="1"/>
    <col min="170" max="170" width="11.140625" style="129" customWidth="1"/>
    <col min="171" max="171" width="10" style="129" customWidth="1"/>
    <col min="172" max="172" width="22.7109375" style="129" customWidth="1"/>
    <col min="173" max="173" width="14.140625" style="129" customWidth="1"/>
    <col min="174" max="174" width="16.7109375" style="129" customWidth="1"/>
    <col min="175" max="176" width="6.28515625" style="129" customWidth="1"/>
    <col min="177" max="177" width="14.7109375" style="129" customWidth="1"/>
    <col min="178" max="179" width="6.28515625" style="129" customWidth="1"/>
    <col min="180" max="180" width="14" style="129" customWidth="1"/>
    <col min="181" max="181" width="3" style="129" customWidth="1"/>
    <col min="182" max="182" width="5" style="129" customWidth="1"/>
    <col min="183" max="183" width="33.7109375" style="129" customWidth="1"/>
    <col min="184" max="185" width="10" style="129" customWidth="1"/>
    <col min="186" max="186" width="6.28515625" style="129" customWidth="1"/>
    <col min="187" max="187" width="7.140625" style="129" customWidth="1"/>
    <col min="188" max="193" width="9.140625" style="129" customWidth="1"/>
    <col min="194" max="194" width="23.7109375" style="129" customWidth="1"/>
    <col min="195" max="195" width="7.7109375" style="129" customWidth="1"/>
    <col min="196" max="196" width="12.28515625" style="129" customWidth="1"/>
    <col min="197" max="197" width="12.85546875" style="129" customWidth="1"/>
    <col min="198" max="198" width="14.5703125" style="129" customWidth="1"/>
    <col min="199" max="199" width="22.7109375" style="129" customWidth="1"/>
    <col min="200" max="200" width="14.140625" style="129" customWidth="1"/>
    <col min="201" max="201" width="16.7109375" style="129" customWidth="1"/>
    <col min="202" max="204" width="6.28515625" style="129" customWidth="1"/>
    <col min="205" max="205" width="14.7109375" style="129" customWidth="1"/>
    <col min="206" max="208" width="6.28515625" style="129" customWidth="1"/>
    <col min="209" max="209" width="14.140625" style="129" customWidth="1"/>
    <col min="210" max="212" width="4.140625" style="129" customWidth="1"/>
    <col min="213" max="213" width="33.7109375" style="129" customWidth="1"/>
    <col min="214" max="215" width="6.28515625" style="129" customWidth="1"/>
    <col min="216" max="216" width="8" style="129" customWidth="1"/>
    <col min="217" max="217" width="11.140625" style="129" customWidth="1"/>
    <col min="218" max="218" width="9" style="129" customWidth="1"/>
    <col min="219" max="226" width="9.140625" style="129" customWidth="1"/>
    <col min="227" max="227" width="2.5703125" style="101" customWidth="1"/>
    <col min="228" max="228" width="12.5703125" style="101" customWidth="1"/>
    <col min="229" max="229" width="2.140625" style="101" customWidth="1"/>
    <col min="230" max="230" width="4.7109375" style="101" customWidth="1"/>
    <col min="231" max="231" width="2.140625" style="101" customWidth="1"/>
    <col min="232" max="232" width="47.7109375" style="101" customWidth="1"/>
    <col min="233" max="233" width="8.140625" style="101" customWidth="1"/>
    <col min="234" max="235" width="2.140625" style="101" customWidth="1"/>
    <col min="236" max="236" width="10" style="101" customWidth="1"/>
    <col min="237" max="237" width="2.140625" style="101" customWidth="1"/>
    <col min="238" max="238" width="10" style="101" customWidth="1"/>
    <col min="239" max="239" width="2.140625" style="101" customWidth="1"/>
    <col min="240" max="240" width="10" style="101" customWidth="1"/>
    <col min="241" max="243" width="2.140625" style="101" customWidth="1"/>
    <col min="244" max="244" width="7.85546875" style="101" customWidth="1"/>
    <col min="245" max="245" width="2.140625" style="101" customWidth="1"/>
    <col min="246" max="246" width="11" style="101" customWidth="1"/>
    <col min="247" max="247" width="2.140625" style="101" customWidth="1"/>
    <col min="248" max="249" width="12.5703125" style="101" customWidth="1"/>
    <col min="250" max="250" width="1.7109375" style="101" customWidth="1"/>
    <col min="251" max="251" width="12" style="101" customWidth="1"/>
    <col min="252" max="252" width="1.7109375" style="101" customWidth="1"/>
    <col min="253" max="16384" width="12.5703125" style="129" hidden="1"/>
  </cols>
  <sheetData>
    <row r="1" spans="1:256" s="98" customFormat="1" ht="16.5" x14ac:dyDescent="0.3">
      <c r="A1" s="6"/>
      <c r="B1" s="6"/>
      <c r="C1" s="8"/>
      <c r="D1" s="8"/>
      <c r="E1" s="6"/>
      <c r="F1" s="9"/>
      <c r="G1" s="6"/>
      <c r="H1" s="10"/>
      <c r="I1" s="6"/>
      <c r="J1" s="9"/>
      <c r="K1" s="9"/>
      <c r="L1" s="9"/>
      <c r="M1" s="6"/>
      <c r="N1" s="7"/>
      <c r="O1" s="7"/>
      <c r="P1" s="7" t="s">
        <v>109</v>
      </c>
      <c r="Q1" s="11" t="s">
        <v>110</v>
      </c>
      <c r="R1" s="11" t="s">
        <v>111</v>
      </c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FH1" s="100"/>
      <c r="FI1" s="100"/>
      <c r="FJ1" s="100"/>
      <c r="FK1" s="100"/>
      <c r="FL1" s="100"/>
      <c r="FM1" s="100"/>
      <c r="FN1" s="100"/>
      <c r="FO1" s="100"/>
      <c r="FP1" s="100"/>
      <c r="FQ1" s="100"/>
      <c r="FR1" s="100"/>
      <c r="FS1" s="100"/>
      <c r="FT1" s="100"/>
      <c r="FU1" s="100"/>
      <c r="FV1" s="100"/>
      <c r="FW1" s="100"/>
      <c r="FX1" s="100"/>
      <c r="FY1" s="100"/>
      <c r="FZ1" s="100"/>
      <c r="GA1" s="100"/>
      <c r="GB1" s="100"/>
      <c r="GC1" s="100"/>
      <c r="GD1" s="100"/>
      <c r="GE1" s="100"/>
      <c r="GF1" s="100"/>
      <c r="GG1" s="100"/>
      <c r="GH1" s="100"/>
      <c r="GI1" s="100"/>
      <c r="GJ1" s="100"/>
      <c r="GK1" s="100"/>
      <c r="GL1" s="100"/>
      <c r="GM1" s="100"/>
      <c r="GN1" s="100"/>
      <c r="GO1" s="100"/>
      <c r="GP1" s="100"/>
      <c r="GQ1" s="100"/>
      <c r="GR1" s="100"/>
      <c r="GS1" s="100"/>
      <c r="GT1" s="100"/>
      <c r="GU1" s="100"/>
      <c r="GV1" s="100"/>
      <c r="GW1" s="100"/>
      <c r="GX1" s="100"/>
      <c r="GY1" s="100"/>
      <c r="GZ1" s="100"/>
      <c r="HA1" s="100"/>
      <c r="HB1" s="100"/>
      <c r="HC1" s="100"/>
      <c r="HD1" s="100"/>
      <c r="HE1" s="100"/>
      <c r="HF1" s="100" t="s">
        <v>93</v>
      </c>
      <c r="HG1" s="100" t="s">
        <v>94</v>
      </c>
      <c r="HH1" s="100"/>
      <c r="HI1" s="100"/>
      <c r="HJ1" s="100"/>
      <c r="HK1" s="100"/>
      <c r="HL1" s="100"/>
      <c r="HM1" s="100"/>
      <c r="HN1" s="100"/>
      <c r="HO1" s="100"/>
      <c r="HP1" s="100"/>
      <c r="HQ1" s="100"/>
      <c r="HR1" s="100"/>
      <c r="HS1" s="101"/>
      <c r="HT1" s="101"/>
      <c r="HU1" s="101"/>
      <c r="HV1" s="101"/>
      <c r="HW1" s="101"/>
      <c r="HX1" s="101"/>
      <c r="HY1" s="101"/>
      <c r="HZ1" s="101"/>
      <c r="IA1" s="101"/>
      <c r="IB1" s="101"/>
      <c r="IC1" s="101"/>
      <c r="ID1" s="101"/>
      <c r="IE1" s="101"/>
      <c r="IF1" s="101"/>
      <c r="IG1" s="101"/>
      <c r="IH1" s="101"/>
      <c r="II1" s="101"/>
      <c r="IJ1" s="101"/>
      <c r="IK1" s="101"/>
      <c r="IL1" s="101"/>
      <c r="IM1" s="101"/>
      <c r="IN1" s="101"/>
      <c r="IO1" s="101"/>
      <c r="IP1" s="101"/>
      <c r="IQ1" s="101"/>
      <c r="IR1" s="101"/>
      <c r="IS1" s="100"/>
      <c r="IT1" s="100"/>
      <c r="IU1" s="100"/>
      <c r="IV1" s="100"/>
    </row>
    <row r="2" spans="1:256" s="98" customFormat="1" ht="18.75" customHeight="1" x14ac:dyDescent="0.3">
      <c r="A2" s="6"/>
      <c r="B2" s="30"/>
      <c r="C2" s="6" t="s">
        <v>51</v>
      </c>
      <c r="D2" s="9"/>
      <c r="E2" s="6"/>
      <c r="F2" s="10"/>
      <c r="G2" s="9"/>
      <c r="H2" s="10"/>
      <c r="I2" s="6"/>
      <c r="J2" s="9"/>
      <c r="K2" s="9"/>
      <c r="L2" s="9"/>
      <c r="M2" s="6"/>
      <c r="N2" s="7"/>
      <c r="O2" s="7" t="s">
        <v>107</v>
      </c>
      <c r="P2" s="7">
        <v>13</v>
      </c>
      <c r="Q2" s="11">
        <v>36.700000000000003</v>
      </c>
      <c r="R2" s="11">
        <f>P2*Q2</f>
        <v>477.1</v>
      </c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FH2" s="100"/>
      <c r="FI2" s="100"/>
      <c r="FJ2" s="100"/>
      <c r="FK2" s="102" t="s">
        <v>95</v>
      </c>
      <c r="FL2" s="103">
        <v>11.88</v>
      </c>
      <c r="FM2" s="103">
        <v>15.77</v>
      </c>
      <c r="FN2" s="103">
        <v>23.87</v>
      </c>
      <c r="FO2" s="103"/>
      <c r="FP2" s="104"/>
      <c r="FQ2" s="104"/>
      <c r="FR2" s="104"/>
      <c r="FS2" s="104"/>
      <c r="FT2" s="104"/>
      <c r="FU2" s="104"/>
      <c r="FV2" s="104"/>
      <c r="FW2" s="104"/>
      <c r="FX2" s="100"/>
      <c r="FY2" s="100"/>
      <c r="FZ2" s="100"/>
      <c r="GA2" s="104"/>
      <c r="GB2" s="104"/>
      <c r="GC2" s="104"/>
      <c r="GD2" s="104"/>
      <c r="GE2" s="104"/>
      <c r="GF2" s="100"/>
      <c r="GG2" s="100"/>
      <c r="GH2" s="100"/>
      <c r="GI2" s="100"/>
      <c r="GJ2" s="100"/>
      <c r="GK2" s="100"/>
      <c r="GL2" s="102" t="s">
        <v>30</v>
      </c>
      <c r="GM2" s="103">
        <v>22</v>
      </c>
      <c r="GN2" s="103">
        <v>32</v>
      </c>
      <c r="GO2" s="103">
        <v>47</v>
      </c>
      <c r="GP2" s="103">
        <v>55</v>
      </c>
      <c r="GQ2" s="104"/>
      <c r="GR2" s="104"/>
      <c r="GS2" s="104"/>
      <c r="GT2" s="104"/>
      <c r="GU2" s="104"/>
      <c r="GV2" s="104"/>
      <c r="GW2" s="104"/>
      <c r="GX2" s="104"/>
      <c r="GY2" s="104"/>
      <c r="GZ2" s="104"/>
      <c r="HA2" s="104"/>
      <c r="HB2" s="104"/>
      <c r="HC2" s="104"/>
      <c r="HD2" s="104"/>
      <c r="HE2" s="104" t="s">
        <v>92</v>
      </c>
      <c r="HF2" s="104">
        <v>18.350000000000001</v>
      </c>
      <c r="HG2" s="104">
        <v>36.700000000000003</v>
      </c>
      <c r="HH2" s="104"/>
      <c r="HI2" s="104"/>
      <c r="HJ2" s="104"/>
      <c r="HK2" s="100"/>
      <c r="HL2" s="100"/>
      <c r="HM2" s="100"/>
      <c r="HN2" s="100"/>
      <c r="HO2" s="100"/>
      <c r="HP2" s="100"/>
      <c r="HQ2" s="100"/>
      <c r="HR2" s="100"/>
      <c r="HS2" s="105" t="s">
        <v>15</v>
      </c>
      <c r="HT2" s="101"/>
      <c r="HU2" s="105" t="s">
        <v>16</v>
      </c>
      <c r="HV2" s="105" t="s">
        <v>16</v>
      </c>
      <c r="HW2" s="105" t="s">
        <v>16</v>
      </c>
      <c r="HX2" s="105" t="s">
        <v>16</v>
      </c>
      <c r="HY2" s="105" t="s">
        <v>16</v>
      </c>
      <c r="HZ2" s="105" t="s">
        <v>16</v>
      </c>
      <c r="IA2" s="105" t="s">
        <v>16</v>
      </c>
      <c r="IB2" s="105" t="s">
        <v>16</v>
      </c>
      <c r="IC2" s="105" t="s">
        <v>16</v>
      </c>
      <c r="ID2" s="105" t="s">
        <v>16</v>
      </c>
      <c r="IE2" s="105" t="s">
        <v>16</v>
      </c>
      <c r="IF2" s="105" t="s">
        <v>16</v>
      </c>
      <c r="IG2" s="105" t="s">
        <v>16</v>
      </c>
      <c r="IH2" s="105" t="s">
        <v>16</v>
      </c>
      <c r="II2" s="105" t="s">
        <v>16</v>
      </c>
      <c r="IJ2" s="105" t="s">
        <v>16</v>
      </c>
      <c r="IK2" s="105" t="s">
        <v>16</v>
      </c>
      <c r="IL2" s="105" t="s">
        <v>16</v>
      </c>
      <c r="IM2" s="105" t="s">
        <v>16</v>
      </c>
      <c r="IN2" s="101"/>
      <c r="IO2" s="101"/>
      <c r="IP2" s="101"/>
      <c r="IQ2" s="101"/>
      <c r="IR2" s="101"/>
      <c r="IS2" s="100"/>
      <c r="IT2" s="100"/>
      <c r="IU2" s="100"/>
      <c r="IV2" s="100"/>
    </row>
    <row r="3" spans="1:256" s="98" customFormat="1" ht="16.5" x14ac:dyDescent="0.3">
      <c r="A3" s="6"/>
      <c r="B3" s="10"/>
      <c r="C3" s="6"/>
      <c r="D3" s="9"/>
      <c r="E3" s="6"/>
      <c r="F3" s="10"/>
      <c r="G3" s="9"/>
      <c r="H3" s="10"/>
      <c r="I3" s="6"/>
      <c r="J3" s="9"/>
      <c r="K3" s="9"/>
      <c r="L3" s="140" t="s">
        <v>104</v>
      </c>
      <c r="M3" s="6"/>
      <c r="N3" s="7"/>
      <c r="O3" s="7" t="s">
        <v>108</v>
      </c>
      <c r="P3" s="7">
        <v>4</v>
      </c>
      <c r="Q3" s="11">
        <v>23.87</v>
      </c>
      <c r="R3" s="11">
        <f>P3*Q3</f>
        <v>95.48</v>
      </c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FH3" s="100"/>
      <c r="FI3" s="100"/>
      <c r="FJ3" s="100"/>
      <c r="FK3" s="102"/>
      <c r="FL3" s="103">
        <v>23.87</v>
      </c>
      <c r="FM3" s="103">
        <v>31.75</v>
      </c>
      <c r="FN3" s="103">
        <v>47.52</v>
      </c>
      <c r="FO3" s="103"/>
      <c r="FP3" s="104"/>
      <c r="FQ3" s="104"/>
      <c r="FR3" s="104"/>
      <c r="FS3" s="104"/>
      <c r="FT3" s="104"/>
      <c r="FU3" s="104"/>
      <c r="FV3" s="104"/>
      <c r="FW3" s="104"/>
      <c r="FX3" s="104"/>
      <c r="FY3" s="104"/>
      <c r="FZ3" s="104"/>
      <c r="GA3" s="104"/>
      <c r="GB3" s="104"/>
      <c r="GC3" s="104"/>
      <c r="GD3" s="104"/>
      <c r="GE3" s="104"/>
      <c r="GF3" s="100"/>
      <c r="GG3" s="100"/>
      <c r="GH3" s="100"/>
      <c r="GI3" s="100"/>
      <c r="GJ3" s="100"/>
      <c r="GK3" s="100"/>
      <c r="GL3" s="102" t="s">
        <v>31</v>
      </c>
      <c r="GM3" s="103">
        <v>100</v>
      </c>
      <c r="GN3" s="103">
        <v>125</v>
      </c>
      <c r="GO3" s="103">
        <v>150</v>
      </c>
      <c r="GP3" s="103"/>
      <c r="GQ3" s="104"/>
      <c r="GR3" s="104"/>
      <c r="GS3" s="104"/>
      <c r="GT3" s="104"/>
      <c r="GU3" s="104"/>
      <c r="GV3" s="104"/>
      <c r="GW3" s="104"/>
      <c r="GX3" s="104"/>
      <c r="GY3" s="104"/>
      <c r="GZ3" s="104"/>
      <c r="HA3" s="104"/>
      <c r="HB3" s="104"/>
      <c r="HC3" s="104"/>
      <c r="HD3" s="104"/>
      <c r="HE3" s="104"/>
      <c r="HF3" s="104"/>
      <c r="HG3" s="104"/>
      <c r="HH3" s="104"/>
      <c r="HI3" s="104"/>
      <c r="HJ3" s="104"/>
      <c r="HK3" s="100"/>
      <c r="HL3" s="100"/>
      <c r="HM3" s="100"/>
      <c r="HN3" s="100"/>
      <c r="HO3" s="100"/>
      <c r="HP3" s="100"/>
      <c r="HQ3" s="100"/>
      <c r="HR3" s="100"/>
      <c r="HS3" s="105" t="s">
        <v>15</v>
      </c>
      <c r="HT3" s="101"/>
      <c r="HU3" s="106" t="s">
        <v>16</v>
      </c>
      <c r="HV3" s="101"/>
      <c r="HW3" s="101"/>
      <c r="HX3" s="106" t="s">
        <v>17</v>
      </c>
      <c r="HY3" s="101"/>
      <c r="HZ3" s="101"/>
      <c r="IA3" s="101"/>
      <c r="IB3" s="101"/>
      <c r="IC3" s="101"/>
      <c r="ID3" s="101"/>
      <c r="IE3" s="101"/>
      <c r="IF3" s="101"/>
      <c r="IG3" s="101"/>
      <c r="IH3" s="101"/>
      <c r="II3" s="101"/>
      <c r="IJ3" s="101"/>
      <c r="IK3" s="101"/>
      <c r="IL3" s="101"/>
      <c r="IM3" s="106" t="s">
        <v>16</v>
      </c>
      <c r="IN3" s="101"/>
      <c r="IO3" s="101"/>
      <c r="IP3" s="101"/>
      <c r="IQ3" s="101"/>
      <c r="IR3" s="101"/>
      <c r="IS3" s="100"/>
      <c r="IT3" s="100"/>
      <c r="IU3" s="100"/>
      <c r="IV3" s="100"/>
    </row>
    <row r="4" spans="1:256" s="98" customFormat="1" ht="18" customHeight="1" thickBot="1" x14ac:dyDescent="0.35">
      <c r="A4" s="6"/>
      <c r="B4" s="39" t="s">
        <v>52</v>
      </c>
      <c r="C4" s="39"/>
      <c r="D4" s="40" t="s">
        <v>6</v>
      </c>
      <c r="E4"/>
      <c r="F4" s="6"/>
      <c r="G4" s="10"/>
      <c r="H4" s="10"/>
      <c r="I4" s="6"/>
      <c r="J4" s="9"/>
      <c r="K4" s="9"/>
      <c r="L4" s="141" t="s">
        <v>105</v>
      </c>
      <c r="M4" s="6"/>
      <c r="N4" s="7"/>
      <c r="O4" s="7"/>
      <c r="P4" s="7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FH4" s="100"/>
      <c r="FI4" s="100"/>
      <c r="FJ4" s="100"/>
      <c r="FK4" s="104"/>
      <c r="FL4" s="104"/>
      <c r="FM4" s="104"/>
      <c r="FN4" s="104"/>
      <c r="FO4" s="104"/>
      <c r="FP4" s="104"/>
      <c r="FQ4" s="104"/>
      <c r="FR4" s="104"/>
      <c r="FS4" s="104"/>
      <c r="FT4" s="104"/>
      <c r="FU4" s="104"/>
      <c r="FV4" s="104"/>
      <c r="FW4" s="104"/>
      <c r="FX4" s="104"/>
      <c r="FY4" s="104"/>
      <c r="FZ4" s="104"/>
      <c r="GA4" s="104"/>
      <c r="GB4" s="104"/>
      <c r="GC4" s="104"/>
      <c r="GD4" s="104"/>
      <c r="GE4" s="104"/>
      <c r="GF4" s="100"/>
      <c r="GG4" s="100"/>
      <c r="GH4" s="100"/>
      <c r="GI4" s="100"/>
      <c r="GJ4" s="100"/>
      <c r="GK4" s="100"/>
      <c r="GL4" s="104"/>
      <c r="GM4" s="104"/>
      <c r="GN4" s="104"/>
      <c r="GO4" s="104"/>
      <c r="GP4" s="104"/>
      <c r="GQ4" s="104"/>
      <c r="GR4" s="104"/>
      <c r="GS4" s="104"/>
      <c r="GT4" s="104"/>
      <c r="GU4" s="104"/>
      <c r="GV4" s="104"/>
      <c r="GW4" s="104"/>
      <c r="GX4" s="104"/>
      <c r="GY4" s="104"/>
      <c r="GZ4" s="104"/>
      <c r="HA4" s="104"/>
      <c r="HB4" s="104"/>
      <c r="HC4" s="104"/>
      <c r="HD4" s="104"/>
      <c r="HE4" s="104"/>
      <c r="HF4" s="104"/>
      <c r="HG4" s="104"/>
      <c r="HH4" s="104"/>
      <c r="HI4" s="104"/>
      <c r="HJ4" s="104"/>
      <c r="HK4" s="100"/>
      <c r="HL4" s="100"/>
      <c r="HM4" s="100"/>
      <c r="HN4" s="100"/>
      <c r="HO4" s="100"/>
      <c r="HP4" s="100"/>
      <c r="HQ4" s="100"/>
      <c r="HR4" s="100"/>
      <c r="HS4" s="105" t="s">
        <v>15</v>
      </c>
      <c r="HT4" s="101"/>
      <c r="HU4" s="106" t="s">
        <v>16</v>
      </c>
      <c r="HV4" s="105" t="s">
        <v>18</v>
      </c>
      <c r="HW4" s="106" t="s">
        <v>16</v>
      </c>
      <c r="HX4" s="105" t="s">
        <v>18</v>
      </c>
      <c r="HY4" s="105" t="s">
        <v>18</v>
      </c>
      <c r="HZ4" s="105" t="s">
        <v>18</v>
      </c>
      <c r="IA4" s="106" t="s">
        <v>16</v>
      </c>
      <c r="IB4" s="105" t="s">
        <v>18</v>
      </c>
      <c r="IC4" s="106" t="s">
        <v>16</v>
      </c>
      <c r="ID4" s="105" t="s">
        <v>18</v>
      </c>
      <c r="IE4" s="106" t="s">
        <v>16</v>
      </c>
      <c r="IF4" s="105" t="s">
        <v>18</v>
      </c>
      <c r="IG4" s="106" t="s">
        <v>16</v>
      </c>
      <c r="IH4" s="105" t="s">
        <v>18</v>
      </c>
      <c r="II4" s="106" t="s">
        <v>16</v>
      </c>
      <c r="IJ4" s="105" t="s">
        <v>18</v>
      </c>
      <c r="IK4" s="106" t="s">
        <v>16</v>
      </c>
      <c r="IL4" s="105" t="s">
        <v>18</v>
      </c>
      <c r="IM4" s="106" t="s">
        <v>16</v>
      </c>
      <c r="IN4" s="101"/>
      <c r="IO4" s="101"/>
      <c r="IP4" s="101"/>
      <c r="IQ4" s="101"/>
      <c r="IR4" s="101"/>
      <c r="IS4" s="100"/>
      <c r="IT4" s="100"/>
      <c r="IU4" s="100"/>
      <c r="IV4" s="100"/>
    </row>
    <row r="5" spans="1:256" s="98" customFormat="1" ht="18" customHeight="1" x14ac:dyDescent="0.3">
      <c r="A5" s="6"/>
      <c r="B5" s="39" t="s">
        <v>0</v>
      </c>
      <c r="C5" s="39"/>
      <c r="D5" s="40" t="s">
        <v>6</v>
      </c>
      <c r="E5" s="43"/>
      <c r="F5" s="6"/>
      <c r="G5" s="10"/>
      <c r="H5" s="10"/>
      <c r="I5" s="6"/>
      <c r="J5" s="9"/>
      <c r="K5" s="9"/>
      <c r="L5" s="141" t="s">
        <v>106</v>
      </c>
      <c r="M5" s="6"/>
      <c r="N5" s="7"/>
      <c r="O5" s="7"/>
      <c r="P5" s="7"/>
      <c r="Q5" s="11">
        <f>95.5/5</f>
        <v>19.100000000000001</v>
      </c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FH5" s="100"/>
      <c r="FI5" s="100"/>
      <c r="FJ5" s="100"/>
      <c r="FK5" s="104" t="s">
        <v>45</v>
      </c>
      <c r="FL5" s="104" t="s">
        <v>33</v>
      </c>
      <c r="FM5" s="104" t="s">
        <v>34</v>
      </c>
      <c r="FN5" s="104" t="s">
        <v>35</v>
      </c>
      <c r="FO5" s="104" t="s">
        <v>46</v>
      </c>
      <c r="FP5" s="107" t="s">
        <v>40</v>
      </c>
      <c r="FQ5" s="107" t="s">
        <v>37</v>
      </c>
      <c r="FR5" s="108" t="s">
        <v>38</v>
      </c>
      <c r="FS5" s="109"/>
      <c r="FT5" s="109"/>
      <c r="FU5" s="110" t="s">
        <v>39</v>
      </c>
      <c r="FV5" s="111"/>
      <c r="FW5" s="111"/>
      <c r="FX5" s="110" t="s">
        <v>41</v>
      </c>
      <c r="FY5" s="111"/>
      <c r="FZ5" s="111"/>
      <c r="GA5" s="110" t="s">
        <v>42</v>
      </c>
      <c r="GB5" s="111"/>
      <c r="GC5" s="111"/>
      <c r="GD5" s="104"/>
      <c r="GE5" s="104"/>
      <c r="GF5" s="100"/>
      <c r="GG5" s="100"/>
      <c r="GH5" s="100"/>
      <c r="GI5" s="100"/>
      <c r="GJ5" s="100"/>
      <c r="GK5" s="100"/>
      <c r="GL5" s="104" t="s">
        <v>32</v>
      </c>
      <c r="GM5" s="104" t="s">
        <v>33</v>
      </c>
      <c r="GN5" s="104" t="s">
        <v>34</v>
      </c>
      <c r="GO5" s="104" t="s">
        <v>35</v>
      </c>
      <c r="GP5" s="104" t="s">
        <v>36</v>
      </c>
      <c r="GQ5" s="107" t="s">
        <v>40</v>
      </c>
      <c r="GR5" s="107" t="s">
        <v>37</v>
      </c>
      <c r="GS5" s="108" t="s">
        <v>38</v>
      </c>
      <c r="GT5" s="109"/>
      <c r="GU5" s="109"/>
      <c r="GV5" s="112"/>
      <c r="GW5" s="110" t="s">
        <v>39</v>
      </c>
      <c r="GX5" s="111"/>
      <c r="GY5" s="111"/>
      <c r="GZ5" s="113"/>
      <c r="HA5" s="110" t="s">
        <v>41</v>
      </c>
      <c r="HB5" s="111"/>
      <c r="HC5" s="111"/>
      <c r="HD5" s="113"/>
      <c r="HE5" s="110" t="s">
        <v>42</v>
      </c>
      <c r="HF5" s="111"/>
      <c r="HG5" s="111"/>
      <c r="HH5" s="113"/>
      <c r="HI5" s="104"/>
      <c r="HJ5" s="104"/>
      <c r="HK5" s="100"/>
      <c r="HL5" s="100"/>
      <c r="HM5" s="100"/>
      <c r="HN5" s="100"/>
      <c r="HO5" s="100"/>
      <c r="HP5" s="100"/>
      <c r="HQ5" s="100"/>
      <c r="HR5" s="100"/>
      <c r="HS5" s="105" t="s">
        <v>15</v>
      </c>
      <c r="HT5" s="101"/>
      <c r="HU5" s="105" t="s">
        <v>19</v>
      </c>
      <c r="HV5" s="114" t="s">
        <v>20</v>
      </c>
      <c r="HW5" s="105" t="s">
        <v>19</v>
      </c>
      <c r="HX5" s="106" t="s">
        <v>21</v>
      </c>
      <c r="HY5" s="106" t="s">
        <v>22</v>
      </c>
      <c r="HZ5" s="106" t="s">
        <v>23</v>
      </c>
      <c r="IA5" s="105" t="s">
        <v>19</v>
      </c>
      <c r="IB5" s="114" t="s">
        <v>24</v>
      </c>
      <c r="IC5" s="105" t="s">
        <v>19</v>
      </c>
      <c r="ID5" s="114" t="s">
        <v>25</v>
      </c>
      <c r="IE5" s="105" t="s">
        <v>19</v>
      </c>
      <c r="IF5" s="114" t="s">
        <v>26</v>
      </c>
      <c r="IG5" s="105" t="s">
        <v>19</v>
      </c>
      <c r="IH5" s="101"/>
      <c r="II5" s="106" t="s">
        <v>19</v>
      </c>
      <c r="IJ5" s="114" t="s">
        <v>27</v>
      </c>
      <c r="IK5" s="106" t="s">
        <v>19</v>
      </c>
      <c r="IL5" s="114" t="s">
        <v>28</v>
      </c>
      <c r="IM5" s="106" t="s">
        <v>19</v>
      </c>
      <c r="IN5" s="101"/>
      <c r="IO5" s="101"/>
      <c r="IP5" s="101"/>
      <c r="IQ5" s="101"/>
      <c r="IR5" s="101"/>
      <c r="IS5" s="100"/>
      <c r="IT5" s="100"/>
      <c r="IU5" s="100"/>
      <c r="IV5" s="100"/>
    </row>
    <row r="6" spans="1:256" s="98" customFormat="1" ht="18" customHeight="1" thickBot="1" x14ac:dyDescent="0.35">
      <c r="A6" s="6"/>
      <c r="B6" s="39" t="s">
        <v>1</v>
      </c>
      <c r="C6" s="39"/>
      <c r="D6" s="40" t="s">
        <v>6</v>
      </c>
      <c r="E6" s="39"/>
      <c r="F6" s="6"/>
      <c r="G6" s="10"/>
      <c r="H6" s="10"/>
      <c r="I6" s="6"/>
      <c r="J6" s="9"/>
      <c r="K6" s="9"/>
      <c r="L6" s="9"/>
      <c r="M6" s="6"/>
      <c r="N6" s="7"/>
      <c r="O6" s="7"/>
      <c r="P6" s="7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FH6" s="100"/>
      <c r="FI6" s="100"/>
      <c r="FJ6" s="100"/>
      <c r="FK6" s="115">
        <f t="shared" ref="FK6:FK37" si="0">D12</f>
        <v>43248</v>
      </c>
      <c r="FL6" s="116">
        <v>0</v>
      </c>
      <c r="FM6" s="117">
        <f t="shared" ref="FM6:FM37" si="1">FK6+FL6</f>
        <v>43248</v>
      </c>
      <c r="FN6" s="117">
        <f t="shared" ref="FN6:FN37" si="2">FM6</f>
        <v>43248</v>
      </c>
      <c r="FO6" s="118">
        <f t="shared" ref="FO6:FO37" si="3">F12</f>
        <v>43250</v>
      </c>
      <c r="FP6" s="119">
        <f t="shared" ref="FP6:FP37" si="4">FO6-FN6</f>
        <v>2</v>
      </c>
      <c r="FQ6" s="116">
        <f t="shared" ref="FQ6:FQ37" si="5">H12</f>
        <v>40</v>
      </c>
      <c r="FR6" s="120">
        <f t="shared" ref="FR6:FR37" si="6">IF(FP6&lt;7,FP6,10)</f>
        <v>2</v>
      </c>
      <c r="FS6" s="121">
        <f t="shared" ref="FS6:FS37" si="7">IF(FP6&gt;15,5,FP6-10)</f>
        <v>-8</v>
      </c>
      <c r="FT6" s="122">
        <f t="shared" ref="FT6:FT37" si="8">FP6-15</f>
        <v>-13</v>
      </c>
      <c r="FU6" s="123">
        <f t="shared" ref="FU6:FU37" si="9">IF(FR6&gt;0,FR6,0)</f>
        <v>2</v>
      </c>
      <c r="FV6" s="123">
        <f t="shared" ref="FV6:FV37" si="10">IF(FS6&gt;0,FS6,0)</f>
        <v>0</v>
      </c>
      <c r="FW6" s="124">
        <f t="shared" ref="FW6:FW37" si="11">IF(FT6&gt;0,FT6,0)</f>
        <v>0</v>
      </c>
      <c r="FX6" s="123">
        <v>11.25</v>
      </c>
      <c r="FY6" s="125">
        <v>15</v>
      </c>
      <c r="FZ6" s="125">
        <v>22.5</v>
      </c>
      <c r="GA6" s="104">
        <f t="shared" ref="GA6:GA37" si="12">IF(FQ6=20,$FL$2*FU6,IF(FQ6=40,$FL$3*FU6,"wrong size"))</f>
        <v>47.74</v>
      </c>
      <c r="GB6" s="104">
        <f t="shared" ref="GB6:GB37" si="13">IF(FQ6=20,$FM$2*FV6,IF(FQ6=40,$FM$3*FV6,"wrong size"))</f>
        <v>0</v>
      </c>
      <c r="GC6" s="104">
        <f t="shared" ref="GC6:GC37" si="14">IF(FQ6=20,$FN$2*FW6,IF(FQ6=40,$FN$3*FW6,"wrong size"))</f>
        <v>0</v>
      </c>
      <c r="GD6" s="126">
        <f t="shared" ref="GD6:GD37" si="15">SUM(GA6:GC6)</f>
        <v>47.74</v>
      </c>
      <c r="GE6" s="127">
        <f t="shared" ref="GE6:GE37" si="16">IF(FQ6=40,GD6*2,IF(FQ6=20,GD6))</f>
        <v>95.48</v>
      </c>
      <c r="GF6" s="100"/>
      <c r="GG6" s="100"/>
      <c r="GH6" s="100"/>
      <c r="GI6" s="100"/>
      <c r="GJ6" s="100"/>
      <c r="GK6" s="100"/>
      <c r="GL6" s="115">
        <f t="shared" ref="GL6:GL37" si="17">K12</f>
        <v>43243</v>
      </c>
      <c r="GM6" s="116">
        <f t="shared" ref="GM6:GM37" si="18">R12</f>
        <v>0</v>
      </c>
      <c r="GN6" s="117">
        <f t="shared" ref="GN6:GN37" si="19">GL6+GM6</f>
        <v>43243</v>
      </c>
      <c r="GO6" s="117">
        <f t="shared" ref="GO6:GO37" si="20">GN6</f>
        <v>43243</v>
      </c>
      <c r="GP6" s="118">
        <f t="shared" ref="GP6:GP37" si="21">D12</f>
        <v>43248</v>
      </c>
      <c r="GQ6" s="119">
        <f t="shared" ref="GQ6:GQ37" si="22">GP6-GO6+1</f>
        <v>6</v>
      </c>
      <c r="GR6" s="116">
        <f t="shared" ref="GR6:GR37" si="23">H12</f>
        <v>40</v>
      </c>
      <c r="GS6" s="120">
        <f t="shared" ref="GS6:GS37" si="24">IF(GQ6&lt;7,GQ6,7)</f>
        <v>6</v>
      </c>
      <c r="GT6" s="121">
        <f t="shared" ref="GT6:GT37" si="25">IF(GQ6&gt;14,7,GQ6-7)</f>
        <v>-1</v>
      </c>
      <c r="GU6" s="121">
        <f t="shared" ref="GU6:GU37" si="26">IF(GQ6&gt;21,7,GQ6-14)</f>
        <v>-8</v>
      </c>
      <c r="GV6" s="122">
        <f t="shared" ref="GV6:GV37" si="27">GQ6-21</f>
        <v>-15</v>
      </c>
      <c r="GW6" s="123">
        <f t="shared" ref="GW6:GW37" si="28">IF(GS6&gt;0,GS6,0)</f>
        <v>6</v>
      </c>
      <c r="GX6" s="123">
        <f t="shared" ref="GX6:GX37" si="29">IF(GT6&gt;0,GT6,0)</f>
        <v>0</v>
      </c>
      <c r="GY6" s="123">
        <f t="shared" ref="GY6:GY37" si="30">IF(GU6&gt;0,GU6,0)</f>
        <v>0</v>
      </c>
      <c r="GZ6" s="124">
        <f t="shared" ref="GZ6:GZ37" si="31">IF(GV6&gt;0,GV6,0)</f>
        <v>0</v>
      </c>
      <c r="HA6" s="103">
        <v>75</v>
      </c>
      <c r="HB6" s="103">
        <v>106</v>
      </c>
      <c r="HC6" s="103">
        <v>144</v>
      </c>
      <c r="HD6" s="103">
        <v>144</v>
      </c>
      <c r="HE6" s="123">
        <f t="shared" ref="HE6:HE37" si="32">GW6*HA6</f>
        <v>450</v>
      </c>
      <c r="HF6" s="125">
        <f t="shared" ref="HF6:HF37" si="33">GX6*HB6</f>
        <v>0</v>
      </c>
      <c r="HG6" s="125">
        <f t="shared" ref="HG6:HG37" si="34">GY6*HC6</f>
        <v>0</v>
      </c>
      <c r="HH6" s="127">
        <f t="shared" ref="HH6:HH37" si="35">GZ6*HD6</f>
        <v>0</v>
      </c>
      <c r="HI6" s="126">
        <f t="shared" ref="HI6:HI37" si="36">SUM(HE6:HH6)</f>
        <v>450</v>
      </c>
      <c r="HJ6" s="127">
        <f t="shared" ref="HJ6:HJ37" si="37">IF(GR6=40,HI6*2,IF(GR6=20,HI6))</f>
        <v>900</v>
      </c>
      <c r="HK6" s="100"/>
      <c r="HL6" s="100"/>
      <c r="HM6" s="100"/>
      <c r="HN6" s="100"/>
      <c r="HO6" s="100"/>
      <c r="HP6" s="100"/>
      <c r="HQ6" s="100"/>
      <c r="HR6" s="100"/>
      <c r="HS6" s="105" t="s">
        <v>15</v>
      </c>
      <c r="HT6" s="101"/>
      <c r="HU6" s="106" t="s">
        <v>16</v>
      </c>
      <c r="HV6" s="105" t="s">
        <v>18</v>
      </c>
      <c r="HW6" s="106" t="s">
        <v>16</v>
      </c>
      <c r="HX6" s="105" t="s">
        <v>18</v>
      </c>
      <c r="HY6" s="105" t="s">
        <v>18</v>
      </c>
      <c r="HZ6" s="105" t="s">
        <v>18</v>
      </c>
      <c r="IA6" s="106" t="s">
        <v>16</v>
      </c>
      <c r="IB6" s="105" t="s">
        <v>18</v>
      </c>
      <c r="IC6" s="106" t="s">
        <v>16</v>
      </c>
      <c r="ID6" s="105" t="s">
        <v>18</v>
      </c>
      <c r="IE6" s="106" t="s">
        <v>16</v>
      </c>
      <c r="IF6" s="105" t="s">
        <v>18</v>
      </c>
      <c r="IG6" s="106" t="s">
        <v>16</v>
      </c>
      <c r="IH6" s="105" t="s">
        <v>18</v>
      </c>
      <c r="II6" s="106" t="s">
        <v>16</v>
      </c>
      <c r="IJ6" s="105" t="s">
        <v>18</v>
      </c>
      <c r="IK6" s="106" t="s">
        <v>16</v>
      </c>
      <c r="IL6" s="105" t="s">
        <v>18</v>
      </c>
      <c r="IM6" s="106" t="s">
        <v>16</v>
      </c>
      <c r="IN6" s="101"/>
      <c r="IO6" s="101"/>
      <c r="IP6" s="101"/>
      <c r="IQ6" s="101"/>
      <c r="IR6" s="101"/>
      <c r="IS6" s="100"/>
      <c r="IT6" s="100"/>
      <c r="IU6" s="100"/>
      <c r="IV6" s="100"/>
    </row>
    <row r="7" spans="1:256" s="98" customFormat="1" ht="18" customHeight="1" thickBot="1" x14ac:dyDescent="0.35">
      <c r="A7" s="6"/>
      <c r="B7" s="41" t="s">
        <v>10</v>
      </c>
      <c r="C7" s="39"/>
      <c r="D7" s="40" t="s">
        <v>6</v>
      </c>
      <c r="E7" s="39"/>
      <c r="F7" s="6"/>
      <c r="G7" s="10"/>
      <c r="H7" s="10"/>
      <c r="I7" s="6"/>
      <c r="J7" s="9"/>
      <c r="K7" s="9"/>
      <c r="L7" s="9"/>
      <c r="M7" s="6"/>
      <c r="N7" s="7"/>
      <c r="O7" s="7"/>
      <c r="P7" s="7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FH7" s="100"/>
      <c r="FI7" s="100"/>
      <c r="FJ7" s="100"/>
      <c r="FK7" s="115">
        <f t="shared" si="0"/>
        <v>43733</v>
      </c>
      <c r="FL7" s="116">
        <v>0</v>
      </c>
      <c r="FM7" s="117">
        <f t="shared" si="1"/>
        <v>43733</v>
      </c>
      <c r="FN7" s="117">
        <f t="shared" si="2"/>
        <v>43733</v>
      </c>
      <c r="FO7" s="118">
        <f t="shared" si="3"/>
        <v>43739</v>
      </c>
      <c r="FP7" s="119">
        <f t="shared" si="4"/>
        <v>6</v>
      </c>
      <c r="FQ7" s="116">
        <f t="shared" si="5"/>
        <v>20</v>
      </c>
      <c r="FR7" s="120">
        <f t="shared" si="6"/>
        <v>6</v>
      </c>
      <c r="FS7" s="121">
        <f t="shared" si="7"/>
        <v>-4</v>
      </c>
      <c r="FT7" s="122">
        <f t="shared" si="8"/>
        <v>-9</v>
      </c>
      <c r="FU7" s="123">
        <f t="shared" si="9"/>
        <v>6</v>
      </c>
      <c r="FV7" s="123">
        <f t="shared" si="10"/>
        <v>0</v>
      </c>
      <c r="FW7" s="124">
        <f t="shared" si="11"/>
        <v>0</v>
      </c>
      <c r="FX7" s="123">
        <v>11.25</v>
      </c>
      <c r="FY7" s="125">
        <v>15</v>
      </c>
      <c r="FZ7" s="125">
        <v>22.5</v>
      </c>
      <c r="GA7" s="104">
        <f t="shared" si="12"/>
        <v>71.28</v>
      </c>
      <c r="GB7" s="104">
        <f t="shared" si="13"/>
        <v>0</v>
      </c>
      <c r="GC7" s="104">
        <f t="shared" si="14"/>
        <v>0</v>
      </c>
      <c r="GD7" s="126">
        <f t="shared" si="15"/>
        <v>71.28</v>
      </c>
      <c r="GE7" s="127">
        <f t="shared" si="16"/>
        <v>71.28</v>
      </c>
      <c r="GF7" s="100"/>
      <c r="GG7" s="100"/>
      <c r="GH7" s="100"/>
      <c r="GI7" s="100"/>
      <c r="GJ7" s="100"/>
      <c r="GK7" s="100"/>
      <c r="GL7" s="115">
        <f t="shared" si="17"/>
        <v>43733</v>
      </c>
      <c r="GM7" s="116">
        <f t="shared" si="18"/>
        <v>0</v>
      </c>
      <c r="GN7" s="117">
        <f t="shared" si="19"/>
        <v>43733</v>
      </c>
      <c r="GO7" s="117">
        <f t="shared" si="20"/>
        <v>43733</v>
      </c>
      <c r="GP7" s="118">
        <f t="shared" si="21"/>
        <v>43733</v>
      </c>
      <c r="GQ7" s="119">
        <f t="shared" si="22"/>
        <v>1</v>
      </c>
      <c r="GR7" s="116">
        <f t="shared" si="23"/>
        <v>20</v>
      </c>
      <c r="GS7" s="120">
        <f t="shared" si="24"/>
        <v>1</v>
      </c>
      <c r="GT7" s="121">
        <f t="shared" si="25"/>
        <v>-6</v>
      </c>
      <c r="GU7" s="121">
        <f t="shared" si="26"/>
        <v>-13</v>
      </c>
      <c r="GV7" s="122">
        <f t="shared" si="27"/>
        <v>-20</v>
      </c>
      <c r="GW7" s="123">
        <f t="shared" si="28"/>
        <v>1</v>
      </c>
      <c r="GX7" s="123">
        <f t="shared" si="29"/>
        <v>0</v>
      </c>
      <c r="GY7" s="123">
        <f t="shared" si="30"/>
        <v>0</v>
      </c>
      <c r="GZ7" s="124">
        <f t="shared" si="31"/>
        <v>0</v>
      </c>
      <c r="HA7" s="103">
        <v>75</v>
      </c>
      <c r="HB7" s="103">
        <v>106</v>
      </c>
      <c r="HC7" s="103">
        <v>144</v>
      </c>
      <c r="HD7" s="103">
        <v>144</v>
      </c>
      <c r="HE7" s="123">
        <f t="shared" si="32"/>
        <v>75</v>
      </c>
      <c r="HF7" s="125">
        <f t="shared" si="33"/>
        <v>0</v>
      </c>
      <c r="HG7" s="125">
        <f t="shared" si="34"/>
        <v>0</v>
      </c>
      <c r="HH7" s="127">
        <f t="shared" si="35"/>
        <v>0</v>
      </c>
      <c r="HI7" s="126">
        <f t="shared" si="36"/>
        <v>75</v>
      </c>
      <c r="HJ7" s="127">
        <f t="shared" si="37"/>
        <v>75</v>
      </c>
      <c r="HK7" s="100"/>
      <c r="HL7" s="100"/>
      <c r="HM7" s="100"/>
      <c r="HN7" s="100"/>
      <c r="HO7" s="100"/>
      <c r="HP7" s="100"/>
      <c r="HQ7" s="100"/>
      <c r="HR7" s="100"/>
      <c r="HS7" s="105" t="s">
        <v>15</v>
      </c>
      <c r="HT7" s="101"/>
      <c r="HU7" s="105" t="s">
        <v>19</v>
      </c>
      <c r="HV7" s="101">
        <f t="shared" ref="HV7:HV38" si="38">IF(HY7="D",0,1)</f>
        <v>1</v>
      </c>
      <c r="HW7" s="105" t="s">
        <v>19</v>
      </c>
      <c r="HX7" s="101"/>
      <c r="HY7" s="101" t="str">
        <f>T(E7:E7)</f>
        <v/>
      </c>
      <c r="HZ7" s="101"/>
      <c r="IA7" s="105" t="s">
        <v>19</v>
      </c>
      <c r="IB7" s="101">
        <f t="shared" ref="IB7:IB38" si="39">(+F12-D12-1)*3</f>
        <v>3</v>
      </c>
      <c r="IC7" s="105" t="s">
        <v>19</v>
      </c>
      <c r="ID7" s="101">
        <f t="shared" ref="ID7:ID38" si="40">IF(E12&lt;TIME(7,0,0),4,IF(AND(E12&gt;=TIME(7,0,0),+E12&lt;TIME(15,0,0)),3,IF(AND(E12&gt;=TIME(15,0,0),+E12&lt;TIME(23,0,0)),2,1)))</f>
        <v>3</v>
      </c>
      <c r="IE7" s="105" t="s">
        <v>19</v>
      </c>
      <c r="IF7" s="101">
        <f t="shared" ref="IF7:IF38" si="41">IF(G12&lt;=TIME(7,0,0),0,IF(AND(G12&gt;TIME(7,0,0),+G12&lt;=TIME(15,0,0)),1,IF(AND(G12&gt;TIME(15,0,0),+G12&lt;=TIME(23,0,0)),2,3)))</f>
        <v>2</v>
      </c>
      <c r="IG7" s="105" t="s">
        <v>19</v>
      </c>
      <c r="IH7" s="101"/>
      <c r="II7" s="101"/>
      <c r="IJ7" s="101"/>
      <c r="IK7" s="101"/>
      <c r="IL7" s="101"/>
      <c r="IM7" s="101"/>
      <c r="IN7" s="101"/>
      <c r="IO7" s="101"/>
      <c r="IP7" s="106" t="s">
        <v>19</v>
      </c>
      <c r="IQ7" s="128">
        <f t="shared" ref="IQ7:IQ38" si="42">DATE(97,2,28)</f>
        <v>35489</v>
      </c>
      <c r="IR7" s="106" t="s">
        <v>19</v>
      </c>
      <c r="IS7" s="100"/>
      <c r="IT7" s="100"/>
      <c r="IU7" s="100"/>
      <c r="IV7" s="100"/>
    </row>
    <row r="8" spans="1:256" s="98" customFormat="1" ht="18" customHeight="1" thickBot="1" x14ac:dyDescent="0.35">
      <c r="A8" s="6"/>
      <c r="B8" s="39" t="s">
        <v>54</v>
      </c>
      <c r="C8" s="39"/>
      <c r="D8" s="40" t="s">
        <v>6</v>
      </c>
      <c r="E8" s="44"/>
      <c r="F8" s="31"/>
      <c r="G8" s="6"/>
      <c r="H8" s="6"/>
      <c r="I8" s="6"/>
      <c r="J8" s="9"/>
      <c r="K8" s="9"/>
      <c r="L8" s="9"/>
      <c r="M8" s="6"/>
      <c r="N8" s="7"/>
      <c r="O8" s="7"/>
      <c r="P8" s="7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FH8" s="100"/>
      <c r="FI8" s="100"/>
      <c r="FJ8" s="100"/>
      <c r="FK8" s="115">
        <f t="shared" si="0"/>
        <v>43732</v>
      </c>
      <c r="FL8" s="116">
        <v>0</v>
      </c>
      <c r="FM8" s="117">
        <f t="shared" si="1"/>
        <v>43732</v>
      </c>
      <c r="FN8" s="117">
        <f t="shared" si="2"/>
        <v>43732</v>
      </c>
      <c r="FO8" s="118">
        <f t="shared" si="3"/>
        <v>43739</v>
      </c>
      <c r="FP8" s="119">
        <f t="shared" si="4"/>
        <v>7</v>
      </c>
      <c r="FQ8" s="116">
        <f t="shared" si="5"/>
        <v>40</v>
      </c>
      <c r="FR8" s="120">
        <f t="shared" si="6"/>
        <v>10</v>
      </c>
      <c r="FS8" s="121">
        <f t="shared" si="7"/>
        <v>-3</v>
      </c>
      <c r="FT8" s="122">
        <f t="shared" si="8"/>
        <v>-8</v>
      </c>
      <c r="FU8" s="123">
        <f t="shared" si="9"/>
        <v>10</v>
      </c>
      <c r="FV8" s="123">
        <f t="shared" si="10"/>
        <v>0</v>
      </c>
      <c r="FW8" s="124">
        <f t="shared" si="11"/>
        <v>0</v>
      </c>
      <c r="FX8" s="123">
        <v>11.25</v>
      </c>
      <c r="FY8" s="125">
        <v>15</v>
      </c>
      <c r="FZ8" s="125">
        <v>22.5</v>
      </c>
      <c r="GA8" s="104">
        <f t="shared" si="12"/>
        <v>238.70000000000002</v>
      </c>
      <c r="GB8" s="104">
        <f t="shared" si="13"/>
        <v>0</v>
      </c>
      <c r="GC8" s="104">
        <f t="shared" si="14"/>
        <v>0</v>
      </c>
      <c r="GD8" s="126">
        <f t="shared" si="15"/>
        <v>238.70000000000002</v>
      </c>
      <c r="GE8" s="127">
        <f t="shared" si="16"/>
        <v>477.40000000000003</v>
      </c>
      <c r="GF8" s="100"/>
      <c r="GG8" s="100"/>
      <c r="GH8" s="100"/>
      <c r="GI8" s="100"/>
      <c r="GJ8" s="100"/>
      <c r="GK8" s="100"/>
      <c r="GL8" s="115">
        <f t="shared" si="17"/>
        <v>43726</v>
      </c>
      <c r="GM8" s="116">
        <f t="shared" si="18"/>
        <v>0</v>
      </c>
      <c r="GN8" s="117">
        <f t="shared" si="19"/>
        <v>43726</v>
      </c>
      <c r="GO8" s="117">
        <f t="shared" si="20"/>
        <v>43726</v>
      </c>
      <c r="GP8" s="118">
        <f t="shared" si="21"/>
        <v>43732</v>
      </c>
      <c r="GQ8" s="119">
        <f t="shared" si="22"/>
        <v>7</v>
      </c>
      <c r="GR8" s="116">
        <f t="shared" si="23"/>
        <v>40</v>
      </c>
      <c r="GS8" s="120">
        <f t="shared" si="24"/>
        <v>7</v>
      </c>
      <c r="GT8" s="121">
        <f t="shared" si="25"/>
        <v>0</v>
      </c>
      <c r="GU8" s="121">
        <f t="shared" si="26"/>
        <v>-7</v>
      </c>
      <c r="GV8" s="122">
        <f t="shared" si="27"/>
        <v>-14</v>
      </c>
      <c r="GW8" s="123">
        <f t="shared" si="28"/>
        <v>7</v>
      </c>
      <c r="GX8" s="123">
        <f t="shared" si="29"/>
        <v>0</v>
      </c>
      <c r="GY8" s="123">
        <f t="shared" si="30"/>
        <v>0</v>
      </c>
      <c r="GZ8" s="124">
        <f t="shared" si="31"/>
        <v>0</v>
      </c>
      <c r="HA8" s="103">
        <v>75</v>
      </c>
      <c r="HB8" s="103">
        <v>106</v>
      </c>
      <c r="HC8" s="103">
        <v>144</v>
      </c>
      <c r="HD8" s="103">
        <v>144</v>
      </c>
      <c r="HE8" s="123">
        <f t="shared" si="32"/>
        <v>525</v>
      </c>
      <c r="HF8" s="125">
        <f t="shared" si="33"/>
        <v>0</v>
      </c>
      <c r="HG8" s="125">
        <f t="shared" si="34"/>
        <v>0</v>
      </c>
      <c r="HH8" s="127">
        <f t="shared" si="35"/>
        <v>0</v>
      </c>
      <c r="HI8" s="126">
        <f t="shared" si="36"/>
        <v>525</v>
      </c>
      <c r="HJ8" s="127">
        <f t="shared" si="37"/>
        <v>1050</v>
      </c>
      <c r="HK8" s="100"/>
      <c r="HL8" s="100"/>
      <c r="HM8" s="100"/>
      <c r="HN8" s="100"/>
      <c r="HO8" s="100"/>
      <c r="HP8" s="100"/>
      <c r="HQ8" s="100"/>
      <c r="HR8" s="100"/>
      <c r="HS8" s="105" t="s">
        <v>15</v>
      </c>
      <c r="HT8" s="101"/>
      <c r="HU8" s="105" t="s">
        <v>19</v>
      </c>
      <c r="HV8" s="101">
        <f t="shared" si="38"/>
        <v>1</v>
      </c>
      <c r="HW8" s="105" t="s">
        <v>19</v>
      </c>
      <c r="HX8" s="101"/>
      <c r="HY8" s="101" t="str">
        <f>T(E8:E8)</f>
        <v/>
      </c>
      <c r="HZ8" s="101"/>
      <c r="IA8" s="105" t="s">
        <v>19</v>
      </c>
      <c r="IB8" s="101">
        <f t="shared" si="39"/>
        <v>15</v>
      </c>
      <c r="IC8" s="105" t="s">
        <v>19</v>
      </c>
      <c r="ID8" s="101">
        <f t="shared" si="40"/>
        <v>2</v>
      </c>
      <c r="IE8" s="105" t="s">
        <v>19</v>
      </c>
      <c r="IF8" s="101">
        <f t="shared" si="41"/>
        <v>2</v>
      </c>
      <c r="IG8" s="105" t="s">
        <v>19</v>
      </c>
      <c r="IH8" s="101"/>
      <c r="II8" s="101"/>
      <c r="IJ8" s="101"/>
      <c r="IK8" s="101"/>
      <c r="IL8" s="101"/>
      <c r="IM8" s="101"/>
      <c r="IN8" s="101"/>
      <c r="IO8" s="101"/>
      <c r="IP8" s="106" t="s">
        <v>19</v>
      </c>
      <c r="IQ8" s="128">
        <f t="shared" si="42"/>
        <v>35489</v>
      </c>
      <c r="IR8" s="106" t="s">
        <v>19</v>
      </c>
      <c r="IS8" s="100"/>
      <c r="IT8" s="100"/>
      <c r="IU8" s="100"/>
      <c r="IV8" s="100"/>
    </row>
    <row r="9" spans="1:256" s="98" customFormat="1" ht="14.25" customHeight="1" thickBot="1" x14ac:dyDescent="0.35">
      <c r="A9" s="6"/>
      <c r="B9" s="6"/>
      <c r="C9" s="8"/>
      <c r="D9" s="6" t="s">
        <v>88</v>
      </c>
      <c r="E9" s="6"/>
      <c r="F9" s="9" t="s">
        <v>89</v>
      </c>
      <c r="G9" s="6"/>
      <c r="H9" s="10"/>
      <c r="I9" s="6"/>
      <c r="J9" s="9"/>
      <c r="K9" s="9"/>
      <c r="L9" s="9"/>
      <c r="M9" s="6"/>
      <c r="N9" s="7"/>
      <c r="O9" s="7"/>
      <c r="P9" s="7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FH9" s="100"/>
      <c r="FI9" s="100"/>
      <c r="FJ9" s="100"/>
      <c r="FK9" s="115">
        <f t="shared" si="0"/>
        <v>43953</v>
      </c>
      <c r="FL9" s="116">
        <v>0</v>
      </c>
      <c r="FM9" s="117">
        <f t="shared" si="1"/>
        <v>43953</v>
      </c>
      <c r="FN9" s="117">
        <f t="shared" si="2"/>
        <v>43953</v>
      </c>
      <c r="FO9" s="118">
        <f t="shared" si="3"/>
        <v>43957</v>
      </c>
      <c r="FP9" s="119">
        <f t="shared" si="4"/>
        <v>4</v>
      </c>
      <c r="FQ9" s="116">
        <f t="shared" si="5"/>
        <v>40</v>
      </c>
      <c r="FR9" s="120">
        <f t="shared" si="6"/>
        <v>4</v>
      </c>
      <c r="FS9" s="121">
        <f t="shared" si="7"/>
        <v>-6</v>
      </c>
      <c r="FT9" s="122">
        <f t="shared" si="8"/>
        <v>-11</v>
      </c>
      <c r="FU9" s="123">
        <f t="shared" si="9"/>
        <v>4</v>
      </c>
      <c r="FV9" s="123">
        <f t="shared" si="10"/>
        <v>0</v>
      </c>
      <c r="FW9" s="124">
        <f t="shared" si="11"/>
        <v>0</v>
      </c>
      <c r="FX9" s="123">
        <v>11.25</v>
      </c>
      <c r="FY9" s="125">
        <v>15</v>
      </c>
      <c r="FZ9" s="125">
        <v>22.5</v>
      </c>
      <c r="GA9" s="104">
        <f t="shared" si="12"/>
        <v>95.48</v>
      </c>
      <c r="GB9" s="104">
        <f t="shared" si="13"/>
        <v>0</v>
      </c>
      <c r="GC9" s="104">
        <f t="shared" si="14"/>
        <v>0</v>
      </c>
      <c r="GD9" s="126">
        <f t="shared" si="15"/>
        <v>95.48</v>
      </c>
      <c r="GE9" s="127">
        <f t="shared" si="16"/>
        <v>190.96</v>
      </c>
      <c r="GF9" s="100"/>
      <c r="GG9" s="100"/>
      <c r="GH9" s="100"/>
      <c r="GI9" s="100"/>
      <c r="GJ9" s="100"/>
      <c r="GK9" s="100"/>
      <c r="GL9" s="115">
        <f t="shared" si="17"/>
        <v>43936</v>
      </c>
      <c r="GM9" s="116">
        <f t="shared" si="18"/>
        <v>0</v>
      </c>
      <c r="GN9" s="117">
        <f t="shared" si="19"/>
        <v>43936</v>
      </c>
      <c r="GO9" s="117">
        <f t="shared" si="20"/>
        <v>43936</v>
      </c>
      <c r="GP9" s="118">
        <f t="shared" si="21"/>
        <v>43953</v>
      </c>
      <c r="GQ9" s="119">
        <f t="shared" si="22"/>
        <v>18</v>
      </c>
      <c r="GR9" s="116">
        <f t="shared" si="23"/>
        <v>40</v>
      </c>
      <c r="GS9" s="120">
        <f t="shared" si="24"/>
        <v>7</v>
      </c>
      <c r="GT9" s="121">
        <f t="shared" si="25"/>
        <v>7</v>
      </c>
      <c r="GU9" s="121">
        <f t="shared" si="26"/>
        <v>4</v>
      </c>
      <c r="GV9" s="122">
        <f t="shared" si="27"/>
        <v>-3</v>
      </c>
      <c r="GW9" s="123">
        <f t="shared" si="28"/>
        <v>7</v>
      </c>
      <c r="GX9" s="123">
        <f t="shared" si="29"/>
        <v>7</v>
      </c>
      <c r="GY9" s="123">
        <f t="shared" si="30"/>
        <v>4</v>
      </c>
      <c r="GZ9" s="124">
        <f t="shared" si="31"/>
        <v>0</v>
      </c>
      <c r="HA9" s="103">
        <v>75</v>
      </c>
      <c r="HB9" s="103">
        <v>106</v>
      </c>
      <c r="HC9" s="103">
        <v>144</v>
      </c>
      <c r="HD9" s="103">
        <v>144</v>
      </c>
      <c r="HE9" s="123">
        <f t="shared" si="32"/>
        <v>525</v>
      </c>
      <c r="HF9" s="125">
        <f t="shared" si="33"/>
        <v>742</v>
      </c>
      <c r="HG9" s="125">
        <f t="shared" si="34"/>
        <v>576</v>
      </c>
      <c r="HH9" s="127">
        <f t="shared" si="35"/>
        <v>0</v>
      </c>
      <c r="HI9" s="126">
        <f t="shared" si="36"/>
        <v>1843</v>
      </c>
      <c r="HJ9" s="127">
        <f t="shared" si="37"/>
        <v>3686</v>
      </c>
      <c r="HK9" s="100"/>
      <c r="HL9" s="100"/>
      <c r="HM9" s="100"/>
      <c r="HN9" s="100"/>
      <c r="HO9" s="100"/>
      <c r="HP9" s="100"/>
      <c r="HQ9" s="100"/>
      <c r="HR9" s="100"/>
      <c r="HS9" s="105" t="s">
        <v>15</v>
      </c>
      <c r="HT9" s="101"/>
      <c r="HU9" s="105" t="s">
        <v>19</v>
      </c>
      <c r="HV9" s="101">
        <f t="shared" si="38"/>
        <v>1</v>
      </c>
      <c r="HW9" s="105" t="s">
        <v>19</v>
      </c>
      <c r="HX9" s="101"/>
      <c r="HY9" s="101" t="str">
        <f>T(E9:E9)</f>
        <v/>
      </c>
      <c r="HZ9" s="101"/>
      <c r="IA9" s="105" t="s">
        <v>19</v>
      </c>
      <c r="IB9" s="101">
        <f t="shared" si="39"/>
        <v>18</v>
      </c>
      <c r="IC9" s="105" t="s">
        <v>19</v>
      </c>
      <c r="ID9" s="101">
        <f t="shared" si="40"/>
        <v>3</v>
      </c>
      <c r="IE9" s="105" t="s">
        <v>19</v>
      </c>
      <c r="IF9" s="101">
        <f t="shared" si="41"/>
        <v>2</v>
      </c>
      <c r="IG9" s="105" t="s">
        <v>19</v>
      </c>
      <c r="IH9" s="101"/>
      <c r="II9" s="101"/>
      <c r="IJ9" s="101"/>
      <c r="IK9" s="101"/>
      <c r="IL9" s="101"/>
      <c r="IM9" s="101"/>
      <c r="IN9" s="101"/>
      <c r="IO9" s="101"/>
      <c r="IP9" s="106" t="s">
        <v>19</v>
      </c>
      <c r="IQ9" s="128">
        <f t="shared" si="42"/>
        <v>35489</v>
      </c>
      <c r="IR9" s="106" t="s">
        <v>19</v>
      </c>
      <c r="IS9" s="100"/>
      <c r="IT9" s="100"/>
      <c r="IU9" s="100"/>
      <c r="IV9" s="100"/>
    </row>
    <row r="10" spans="1:256" s="98" customFormat="1" ht="35.25" customHeight="1" thickBot="1" x14ac:dyDescent="0.35">
      <c r="A10" s="18" t="s">
        <v>9</v>
      </c>
      <c r="B10" s="19" t="s">
        <v>2</v>
      </c>
      <c r="C10" s="20" t="s">
        <v>5</v>
      </c>
      <c r="D10" s="21" t="s">
        <v>3</v>
      </c>
      <c r="E10" s="22"/>
      <c r="F10" s="21" t="s">
        <v>4</v>
      </c>
      <c r="G10" s="22"/>
      <c r="H10" s="23" t="s">
        <v>12</v>
      </c>
      <c r="I10" s="24" t="s">
        <v>13</v>
      </c>
      <c r="J10" s="12" t="s">
        <v>29</v>
      </c>
      <c r="K10" s="28" t="s">
        <v>14</v>
      </c>
      <c r="L10" s="15" t="s">
        <v>55</v>
      </c>
      <c r="M10" s="16" t="s">
        <v>44</v>
      </c>
      <c r="N10" s="16" t="s">
        <v>53</v>
      </c>
      <c r="O10" s="26" t="s">
        <v>47</v>
      </c>
      <c r="P10" s="29" t="s">
        <v>48</v>
      </c>
      <c r="Q10" s="29" t="s">
        <v>49</v>
      </c>
      <c r="R10" s="29" t="s">
        <v>50</v>
      </c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FH10" s="100"/>
      <c r="FI10" s="100"/>
      <c r="FJ10" s="100"/>
      <c r="FK10" s="115">
        <f t="shared" si="0"/>
        <v>43953</v>
      </c>
      <c r="FL10" s="116">
        <v>0</v>
      </c>
      <c r="FM10" s="117">
        <f t="shared" si="1"/>
        <v>43953</v>
      </c>
      <c r="FN10" s="117">
        <f t="shared" si="2"/>
        <v>43953</v>
      </c>
      <c r="FO10" s="118">
        <f t="shared" si="3"/>
        <v>43957</v>
      </c>
      <c r="FP10" s="119">
        <f t="shared" si="4"/>
        <v>4</v>
      </c>
      <c r="FQ10" s="116">
        <f t="shared" si="5"/>
        <v>40</v>
      </c>
      <c r="FR10" s="120">
        <f t="shared" si="6"/>
        <v>4</v>
      </c>
      <c r="FS10" s="121">
        <f t="shared" si="7"/>
        <v>-6</v>
      </c>
      <c r="FT10" s="122">
        <f t="shared" si="8"/>
        <v>-11</v>
      </c>
      <c r="FU10" s="123">
        <f t="shared" si="9"/>
        <v>4</v>
      </c>
      <c r="FV10" s="123">
        <f t="shared" si="10"/>
        <v>0</v>
      </c>
      <c r="FW10" s="124">
        <f t="shared" si="11"/>
        <v>0</v>
      </c>
      <c r="FX10" s="123">
        <v>11.25</v>
      </c>
      <c r="FY10" s="125">
        <v>15</v>
      </c>
      <c r="FZ10" s="125">
        <v>22.5</v>
      </c>
      <c r="GA10" s="104">
        <f t="shared" si="12"/>
        <v>95.48</v>
      </c>
      <c r="GB10" s="104">
        <f t="shared" si="13"/>
        <v>0</v>
      </c>
      <c r="GC10" s="104">
        <f t="shared" si="14"/>
        <v>0</v>
      </c>
      <c r="GD10" s="126">
        <f t="shared" si="15"/>
        <v>95.48</v>
      </c>
      <c r="GE10" s="127">
        <f t="shared" si="16"/>
        <v>190.96</v>
      </c>
      <c r="GF10" s="100"/>
      <c r="GG10" s="100"/>
      <c r="GH10" s="100"/>
      <c r="GI10" s="100"/>
      <c r="GJ10" s="100"/>
      <c r="GK10" s="100"/>
      <c r="GL10" s="115">
        <f t="shared" si="17"/>
        <v>43936</v>
      </c>
      <c r="GM10" s="116">
        <f t="shared" si="18"/>
        <v>0</v>
      </c>
      <c r="GN10" s="117">
        <f t="shared" si="19"/>
        <v>43936</v>
      </c>
      <c r="GO10" s="117">
        <f t="shared" si="20"/>
        <v>43936</v>
      </c>
      <c r="GP10" s="118">
        <f t="shared" si="21"/>
        <v>43953</v>
      </c>
      <c r="GQ10" s="119">
        <f t="shared" si="22"/>
        <v>18</v>
      </c>
      <c r="GR10" s="116">
        <f t="shared" si="23"/>
        <v>40</v>
      </c>
      <c r="GS10" s="120">
        <f t="shared" si="24"/>
        <v>7</v>
      </c>
      <c r="GT10" s="121">
        <f t="shared" si="25"/>
        <v>7</v>
      </c>
      <c r="GU10" s="121">
        <f t="shared" si="26"/>
        <v>4</v>
      </c>
      <c r="GV10" s="122">
        <f t="shared" si="27"/>
        <v>-3</v>
      </c>
      <c r="GW10" s="123">
        <f t="shared" si="28"/>
        <v>7</v>
      </c>
      <c r="GX10" s="123">
        <f t="shared" si="29"/>
        <v>7</v>
      </c>
      <c r="GY10" s="123">
        <f t="shared" si="30"/>
        <v>4</v>
      </c>
      <c r="GZ10" s="124">
        <f t="shared" si="31"/>
        <v>0</v>
      </c>
      <c r="HA10" s="103">
        <v>75</v>
      </c>
      <c r="HB10" s="103">
        <v>106</v>
      </c>
      <c r="HC10" s="103">
        <v>144</v>
      </c>
      <c r="HD10" s="103">
        <v>144</v>
      </c>
      <c r="HE10" s="123">
        <f t="shared" si="32"/>
        <v>525</v>
      </c>
      <c r="HF10" s="125">
        <f t="shared" si="33"/>
        <v>742</v>
      </c>
      <c r="HG10" s="125">
        <f t="shared" si="34"/>
        <v>576</v>
      </c>
      <c r="HH10" s="127">
        <f t="shared" si="35"/>
        <v>0</v>
      </c>
      <c r="HI10" s="126">
        <f t="shared" si="36"/>
        <v>1843</v>
      </c>
      <c r="HJ10" s="127">
        <f t="shared" si="37"/>
        <v>3686</v>
      </c>
      <c r="HK10" s="100"/>
      <c r="HL10" s="100"/>
      <c r="HM10" s="100"/>
      <c r="HN10" s="100"/>
      <c r="HO10" s="100"/>
      <c r="HP10" s="100"/>
      <c r="HQ10" s="100"/>
      <c r="HR10" s="100"/>
      <c r="HS10" s="105" t="s">
        <v>15</v>
      </c>
      <c r="HT10" s="101"/>
      <c r="HU10" s="105" t="s">
        <v>19</v>
      </c>
      <c r="HV10" s="101">
        <f t="shared" si="38"/>
        <v>1</v>
      </c>
      <c r="HW10" s="105" t="s">
        <v>19</v>
      </c>
      <c r="HX10" s="101"/>
      <c r="HY10" s="101" t="str">
        <f t="shared" ref="HY10:HY41" si="43">T(D10:D10)</f>
        <v>Plug-in</v>
      </c>
      <c r="HZ10" s="101"/>
      <c r="IA10" s="105" t="s">
        <v>19</v>
      </c>
      <c r="IB10" s="101">
        <f t="shared" si="39"/>
        <v>9</v>
      </c>
      <c r="IC10" s="105" t="s">
        <v>19</v>
      </c>
      <c r="ID10" s="101">
        <f t="shared" si="40"/>
        <v>3</v>
      </c>
      <c r="IE10" s="105" t="s">
        <v>19</v>
      </c>
      <c r="IF10" s="101">
        <f t="shared" si="41"/>
        <v>1</v>
      </c>
      <c r="IG10" s="105" t="s">
        <v>19</v>
      </c>
      <c r="IH10" s="101"/>
      <c r="II10" s="101"/>
      <c r="IJ10" s="101"/>
      <c r="IK10" s="101"/>
      <c r="IL10" s="101"/>
      <c r="IM10" s="101"/>
      <c r="IN10" s="101"/>
      <c r="IO10" s="101"/>
      <c r="IP10" s="106" t="s">
        <v>19</v>
      </c>
      <c r="IQ10" s="128">
        <f t="shared" si="42"/>
        <v>35489</v>
      </c>
      <c r="IR10" s="106" t="s">
        <v>19</v>
      </c>
      <c r="IS10" s="100"/>
      <c r="IT10" s="100"/>
      <c r="IU10" s="100"/>
      <c r="IV10" s="100"/>
    </row>
    <row r="11" spans="1:256" s="98" customFormat="1" ht="23.1" customHeight="1" thickBot="1" x14ac:dyDescent="0.35">
      <c r="A11" s="25"/>
      <c r="B11" s="46"/>
      <c r="C11" s="47"/>
      <c r="D11" s="48" t="s">
        <v>7</v>
      </c>
      <c r="E11" s="49" t="s">
        <v>8</v>
      </c>
      <c r="F11" s="48" t="s">
        <v>7</v>
      </c>
      <c r="G11" s="49" t="s">
        <v>8</v>
      </c>
      <c r="H11" s="90"/>
      <c r="I11" s="24" t="s">
        <v>11</v>
      </c>
      <c r="J11" s="12"/>
      <c r="K11" s="24" t="s">
        <v>7</v>
      </c>
      <c r="L11" s="17" t="s">
        <v>43</v>
      </c>
      <c r="M11" s="17" t="s">
        <v>43</v>
      </c>
      <c r="N11" s="17" t="s">
        <v>43</v>
      </c>
      <c r="O11" s="16"/>
      <c r="P11" s="27"/>
      <c r="Q11" s="29"/>
      <c r="R11" s="29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FH11" s="100"/>
      <c r="FI11" s="100"/>
      <c r="FJ11" s="100"/>
      <c r="FK11" s="115">
        <f t="shared" si="0"/>
        <v>43953</v>
      </c>
      <c r="FL11" s="116">
        <v>0</v>
      </c>
      <c r="FM11" s="117">
        <f t="shared" si="1"/>
        <v>43953</v>
      </c>
      <c r="FN11" s="117">
        <f t="shared" si="2"/>
        <v>43953</v>
      </c>
      <c r="FO11" s="118">
        <f t="shared" si="3"/>
        <v>43957</v>
      </c>
      <c r="FP11" s="119">
        <f t="shared" si="4"/>
        <v>4</v>
      </c>
      <c r="FQ11" s="116">
        <f t="shared" si="5"/>
        <v>40</v>
      </c>
      <c r="FR11" s="120">
        <f t="shared" si="6"/>
        <v>4</v>
      </c>
      <c r="FS11" s="121">
        <f t="shared" si="7"/>
        <v>-6</v>
      </c>
      <c r="FT11" s="122">
        <f t="shared" si="8"/>
        <v>-11</v>
      </c>
      <c r="FU11" s="123">
        <f t="shared" si="9"/>
        <v>4</v>
      </c>
      <c r="FV11" s="123">
        <f t="shared" si="10"/>
        <v>0</v>
      </c>
      <c r="FW11" s="124">
        <f t="shared" si="11"/>
        <v>0</v>
      </c>
      <c r="FX11" s="123">
        <v>11.25</v>
      </c>
      <c r="FY11" s="125">
        <v>15</v>
      </c>
      <c r="FZ11" s="125">
        <v>22.5</v>
      </c>
      <c r="GA11" s="104">
        <f t="shared" si="12"/>
        <v>95.48</v>
      </c>
      <c r="GB11" s="104">
        <f t="shared" si="13"/>
        <v>0</v>
      </c>
      <c r="GC11" s="104">
        <f t="shared" si="14"/>
        <v>0</v>
      </c>
      <c r="GD11" s="126">
        <f t="shared" si="15"/>
        <v>95.48</v>
      </c>
      <c r="GE11" s="127">
        <f t="shared" si="16"/>
        <v>190.96</v>
      </c>
      <c r="GF11" s="100"/>
      <c r="GG11" s="100"/>
      <c r="GH11" s="100"/>
      <c r="GI11" s="100"/>
      <c r="GJ11" s="100"/>
      <c r="GK11" s="100"/>
      <c r="GL11" s="115">
        <f t="shared" si="17"/>
        <v>43936</v>
      </c>
      <c r="GM11" s="116">
        <f t="shared" si="18"/>
        <v>0</v>
      </c>
      <c r="GN11" s="117">
        <f t="shared" si="19"/>
        <v>43936</v>
      </c>
      <c r="GO11" s="117">
        <f t="shared" si="20"/>
        <v>43936</v>
      </c>
      <c r="GP11" s="118">
        <f t="shared" si="21"/>
        <v>43953</v>
      </c>
      <c r="GQ11" s="119">
        <f t="shared" si="22"/>
        <v>18</v>
      </c>
      <c r="GR11" s="116">
        <f t="shared" si="23"/>
        <v>40</v>
      </c>
      <c r="GS11" s="120">
        <f t="shared" si="24"/>
        <v>7</v>
      </c>
      <c r="GT11" s="121">
        <f t="shared" si="25"/>
        <v>7</v>
      </c>
      <c r="GU11" s="121">
        <f t="shared" si="26"/>
        <v>4</v>
      </c>
      <c r="GV11" s="122">
        <f t="shared" si="27"/>
        <v>-3</v>
      </c>
      <c r="GW11" s="123">
        <f t="shared" si="28"/>
        <v>7</v>
      </c>
      <c r="GX11" s="123">
        <f t="shared" si="29"/>
        <v>7</v>
      </c>
      <c r="GY11" s="123">
        <f t="shared" si="30"/>
        <v>4</v>
      </c>
      <c r="GZ11" s="124">
        <f t="shared" si="31"/>
        <v>0</v>
      </c>
      <c r="HA11" s="103">
        <v>75</v>
      </c>
      <c r="HB11" s="103">
        <v>106</v>
      </c>
      <c r="HC11" s="103">
        <v>144</v>
      </c>
      <c r="HD11" s="103">
        <v>144</v>
      </c>
      <c r="HE11" s="123">
        <f t="shared" si="32"/>
        <v>525</v>
      </c>
      <c r="HF11" s="125">
        <f t="shared" si="33"/>
        <v>742</v>
      </c>
      <c r="HG11" s="125">
        <f t="shared" si="34"/>
        <v>576</v>
      </c>
      <c r="HH11" s="127">
        <f t="shared" si="35"/>
        <v>0</v>
      </c>
      <c r="HI11" s="126">
        <f t="shared" si="36"/>
        <v>1843</v>
      </c>
      <c r="HJ11" s="127">
        <f t="shared" si="37"/>
        <v>3686</v>
      </c>
      <c r="HK11" s="100"/>
      <c r="HL11" s="100"/>
      <c r="HM11" s="100"/>
      <c r="HN11" s="100"/>
      <c r="HO11" s="100"/>
      <c r="HP11" s="100"/>
      <c r="HQ11" s="100"/>
      <c r="HR11" s="100"/>
      <c r="HS11" s="105" t="s">
        <v>15</v>
      </c>
      <c r="HT11" s="101"/>
      <c r="HU11" s="105" t="s">
        <v>19</v>
      </c>
      <c r="HV11" s="101">
        <f t="shared" si="38"/>
        <v>1</v>
      </c>
      <c r="HW11" s="105" t="s">
        <v>19</v>
      </c>
      <c r="HX11" s="101"/>
      <c r="HY11" s="101" t="str">
        <f t="shared" si="43"/>
        <v>Date</v>
      </c>
      <c r="HZ11" s="101"/>
      <c r="IA11" s="105" t="s">
        <v>19</v>
      </c>
      <c r="IB11" s="101">
        <f t="shared" si="39"/>
        <v>9</v>
      </c>
      <c r="IC11" s="105" t="s">
        <v>19</v>
      </c>
      <c r="ID11" s="101">
        <f t="shared" si="40"/>
        <v>3</v>
      </c>
      <c r="IE11" s="105" t="s">
        <v>19</v>
      </c>
      <c r="IF11" s="101">
        <f t="shared" si="41"/>
        <v>1</v>
      </c>
      <c r="IG11" s="105" t="s">
        <v>19</v>
      </c>
      <c r="IH11" s="101"/>
      <c r="II11" s="101"/>
      <c r="IJ11" s="101"/>
      <c r="IK11" s="101"/>
      <c r="IL11" s="101"/>
      <c r="IM11" s="101"/>
      <c r="IN11" s="101"/>
      <c r="IO11" s="101"/>
      <c r="IP11" s="106" t="s">
        <v>19</v>
      </c>
      <c r="IQ11" s="128">
        <f t="shared" si="42"/>
        <v>35489</v>
      </c>
      <c r="IR11" s="106" t="s">
        <v>19</v>
      </c>
      <c r="IS11" s="100"/>
      <c r="IT11" s="100"/>
      <c r="IU11" s="100"/>
      <c r="IV11" s="100"/>
    </row>
    <row r="12" spans="1:256" s="98" customFormat="1" ht="18" hidden="1" thickBot="1" x14ac:dyDescent="0.35">
      <c r="A12" s="45"/>
      <c r="B12" s="92" t="s">
        <v>91</v>
      </c>
      <c r="C12" s="50"/>
      <c r="D12" s="93">
        <v>43248</v>
      </c>
      <c r="E12" s="94">
        <v>0.57708333333333328</v>
      </c>
      <c r="F12" s="93">
        <v>43250</v>
      </c>
      <c r="G12" s="94">
        <v>0.875</v>
      </c>
      <c r="H12" s="91">
        <v>40</v>
      </c>
      <c r="I12" s="91"/>
      <c r="J12" s="13">
        <f t="shared" ref="J12:J43" si="44">IF(HV7=0,0,+IB7+ID7+IF7)</f>
        <v>8</v>
      </c>
      <c r="K12" s="95">
        <v>43243</v>
      </c>
      <c r="L12" s="15">
        <f>IF(H12&lt;&gt;40,(15*1)*J12,((15*1)*J12)*2)*1</f>
        <v>240</v>
      </c>
      <c r="M12" s="38">
        <f t="shared" ref="M12:M43" si="45">GD6</f>
        <v>47.74</v>
      </c>
      <c r="N12" s="15">
        <f t="shared" ref="N12:N43" si="46">HJ6</f>
        <v>900</v>
      </c>
      <c r="O12" s="15" t="str">
        <f t="shared" ref="O12:O43" si="47">B12</f>
        <v>MWMU6429831</v>
      </c>
      <c r="P12" s="97">
        <v>965064887</v>
      </c>
      <c r="Q12" s="23" t="s">
        <v>90</v>
      </c>
      <c r="R12" s="29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FH12" s="100"/>
      <c r="FI12" s="100"/>
      <c r="FJ12" s="100"/>
      <c r="FK12" s="115">
        <f t="shared" si="0"/>
        <v>43953</v>
      </c>
      <c r="FL12" s="116">
        <v>0</v>
      </c>
      <c r="FM12" s="117">
        <f t="shared" si="1"/>
        <v>43953</v>
      </c>
      <c r="FN12" s="117">
        <f t="shared" si="2"/>
        <v>43953</v>
      </c>
      <c r="FO12" s="118">
        <f t="shared" si="3"/>
        <v>43957</v>
      </c>
      <c r="FP12" s="119">
        <f t="shared" si="4"/>
        <v>4</v>
      </c>
      <c r="FQ12" s="116">
        <f t="shared" si="5"/>
        <v>40</v>
      </c>
      <c r="FR12" s="120">
        <f t="shared" si="6"/>
        <v>4</v>
      </c>
      <c r="FS12" s="121">
        <f t="shared" si="7"/>
        <v>-6</v>
      </c>
      <c r="FT12" s="122">
        <f t="shared" si="8"/>
        <v>-11</v>
      </c>
      <c r="FU12" s="123">
        <f t="shared" si="9"/>
        <v>4</v>
      </c>
      <c r="FV12" s="123">
        <f t="shared" si="10"/>
        <v>0</v>
      </c>
      <c r="FW12" s="124">
        <f t="shared" si="11"/>
        <v>0</v>
      </c>
      <c r="FX12" s="123">
        <v>11.25</v>
      </c>
      <c r="FY12" s="125">
        <v>15</v>
      </c>
      <c r="FZ12" s="125">
        <v>22.5</v>
      </c>
      <c r="GA12" s="104">
        <f t="shared" si="12"/>
        <v>95.48</v>
      </c>
      <c r="GB12" s="104">
        <f t="shared" si="13"/>
        <v>0</v>
      </c>
      <c r="GC12" s="104">
        <f t="shared" si="14"/>
        <v>0</v>
      </c>
      <c r="GD12" s="126">
        <f t="shared" si="15"/>
        <v>95.48</v>
      </c>
      <c r="GE12" s="127">
        <f t="shared" si="16"/>
        <v>190.96</v>
      </c>
      <c r="GF12" s="100"/>
      <c r="GG12" s="100"/>
      <c r="GH12" s="100"/>
      <c r="GI12" s="100"/>
      <c r="GJ12" s="100"/>
      <c r="GK12" s="100"/>
      <c r="GL12" s="115">
        <f t="shared" si="17"/>
        <v>43945</v>
      </c>
      <c r="GM12" s="116">
        <f t="shared" si="18"/>
        <v>0</v>
      </c>
      <c r="GN12" s="117">
        <f t="shared" si="19"/>
        <v>43945</v>
      </c>
      <c r="GO12" s="117">
        <f t="shared" si="20"/>
        <v>43945</v>
      </c>
      <c r="GP12" s="118">
        <f t="shared" si="21"/>
        <v>43953</v>
      </c>
      <c r="GQ12" s="119">
        <f t="shared" si="22"/>
        <v>9</v>
      </c>
      <c r="GR12" s="116">
        <f t="shared" si="23"/>
        <v>40</v>
      </c>
      <c r="GS12" s="120">
        <f t="shared" si="24"/>
        <v>7</v>
      </c>
      <c r="GT12" s="121">
        <f t="shared" si="25"/>
        <v>2</v>
      </c>
      <c r="GU12" s="121">
        <f t="shared" si="26"/>
        <v>-5</v>
      </c>
      <c r="GV12" s="122">
        <f t="shared" si="27"/>
        <v>-12</v>
      </c>
      <c r="GW12" s="123">
        <f t="shared" si="28"/>
        <v>7</v>
      </c>
      <c r="GX12" s="123">
        <f t="shared" si="29"/>
        <v>2</v>
      </c>
      <c r="GY12" s="123">
        <f t="shared" si="30"/>
        <v>0</v>
      </c>
      <c r="GZ12" s="124">
        <f t="shared" si="31"/>
        <v>0</v>
      </c>
      <c r="HA12" s="103">
        <v>75</v>
      </c>
      <c r="HB12" s="103">
        <v>106</v>
      </c>
      <c r="HC12" s="103">
        <v>144</v>
      </c>
      <c r="HD12" s="103">
        <v>144</v>
      </c>
      <c r="HE12" s="123">
        <f t="shared" si="32"/>
        <v>525</v>
      </c>
      <c r="HF12" s="125">
        <f t="shared" si="33"/>
        <v>212</v>
      </c>
      <c r="HG12" s="125">
        <f t="shared" si="34"/>
        <v>0</v>
      </c>
      <c r="HH12" s="127">
        <f t="shared" si="35"/>
        <v>0</v>
      </c>
      <c r="HI12" s="126">
        <f t="shared" si="36"/>
        <v>737</v>
      </c>
      <c r="HJ12" s="127">
        <f t="shared" si="37"/>
        <v>1474</v>
      </c>
      <c r="HK12" s="100"/>
      <c r="HL12" s="100"/>
      <c r="HM12" s="100"/>
      <c r="HN12" s="100"/>
      <c r="HO12" s="100"/>
      <c r="HP12" s="100"/>
      <c r="HQ12" s="100"/>
      <c r="HR12" s="100"/>
      <c r="HS12" s="105" t="s">
        <v>15</v>
      </c>
      <c r="HT12" s="101"/>
      <c r="HU12" s="105" t="s">
        <v>19</v>
      </c>
      <c r="HV12" s="101">
        <f t="shared" si="38"/>
        <v>1</v>
      </c>
      <c r="HW12" s="105" t="s">
        <v>19</v>
      </c>
      <c r="HX12" s="101"/>
      <c r="HY12" s="101" t="str">
        <f t="shared" si="43"/>
        <v/>
      </c>
      <c r="HZ12" s="101"/>
      <c r="IA12" s="105" t="s">
        <v>19</v>
      </c>
      <c r="IB12" s="101">
        <f t="shared" si="39"/>
        <v>9</v>
      </c>
      <c r="IC12" s="105" t="s">
        <v>19</v>
      </c>
      <c r="ID12" s="101">
        <f t="shared" si="40"/>
        <v>3</v>
      </c>
      <c r="IE12" s="105" t="s">
        <v>19</v>
      </c>
      <c r="IF12" s="101">
        <f t="shared" si="41"/>
        <v>1</v>
      </c>
      <c r="IG12" s="105" t="s">
        <v>19</v>
      </c>
      <c r="IH12" s="101"/>
      <c r="II12" s="101"/>
      <c r="IJ12" s="101"/>
      <c r="IK12" s="101"/>
      <c r="IL12" s="101"/>
      <c r="IM12" s="101"/>
      <c r="IN12" s="101"/>
      <c r="IO12" s="101"/>
      <c r="IP12" s="106" t="s">
        <v>19</v>
      </c>
      <c r="IQ12" s="128">
        <f t="shared" si="42"/>
        <v>35489</v>
      </c>
      <c r="IR12" s="106" t="s">
        <v>19</v>
      </c>
      <c r="IS12" s="100"/>
      <c r="IT12" s="100"/>
      <c r="IU12" s="100"/>
      <c r="IV12" s="100"/>
    </row>
    <row r="13" spans="1:256" s="98" customFormat="1" ht="18" hidden="1" thickBot="1" x14ac:dyDescent="0.35">
      <c r="A13" s="45"/>
      <c r="B13" s="92" t="s">
        <v>96</v>
      </c>
      <c r="C13" s="50"/>
      <c r="D13" s="93">
        <v>43733</v>
      </c>
      <c r="E13" s="94">
        <v>0.66180555555555554</v>
      </c>
      <c r="F13" s="93">
        <v>43739</v>
      </c>
      <c r="G13" s="94">
        <v>0.80763888888888891</v>
      </c>
      <c r="H13" s="91">
        <v>20</v>
      </c>
      <c r="I13" s="91"/>
      <c r="J13" s="13">
        <f t="shared" si="44"/>
        <v>19</v>
      </c>
      <c r="K13" s="95">
        <v>43733</v>
      </c>
      <c r="L13" s="15">
        <f t="shared" ref="L13:L44" si="48">IF(H13&lt;&gt;40,$HF$2*J13,(($HG$2*1)*J13))*1</f>
        <v>348.65000000000003</v>
      </c>
      <c r="M13" s="38">
        <f t="shared" si="45"/>
        <v>71.28</v>
      </c>
      <c r="N13" s="15">
        <f t="shared" si="46"/>
        <v>75</v>
      </c>
      <c r="O13" s="15" t="str">
        <f t="shared" si="47"/>
        <v>MWCU5725090</v>
      </c>
      <c r="P13" s="138">
        <v>969599035</v>
      </c>
      <c r="Q13" s="92" t="s">
        <v>98</v>
      </c>
      <c r="R13" s="29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FH13" s="100"/>
      <c r="FI13" s="100"/>
      <c r="FJ13" s="100"/>
      <c r="FK13" s="115">
        <f t="shared" si="0"/>
        <v>0</v>
      </c>
      <c r="FL13" s="116">
        <v>0</v>
      </c>
      <c r="FM13" s="117">
        <f t="shared" si="1"/>
        <v>0</v>
      </c>
      <c r="FN13" s="117">
        <f t="shared" si="2"/>
        <v>0</v>
      </c>
      <c r="FO13" s="118">
        <f t="shared" si="3"/>
        <v>0</v>
      </c>
      <c r="FP13" s="119">
        <f t="shared" si="4"/>
        <v>0</v>
      </c>
      <c r="FQ13" s="116">
        <f t="shared" si="5"/>
        <v>0</v>
      </c>
      <c r="FR13" s="120">
        <f t="shared" si="6"/>
        <v>0</v>
      </c>
      <c r="FS13" s="121">
        <f t="shared" si="7"/>
        <v>-10</v>
      </c>
      <c r="FT13" s="122">
        <f t="shared" si="8"/>
        <v>-15</v>
      </c>
      <c r="FU13" s="123">
        <f t="shared" si="9"/>
        <v>0</v>
      </c>
      <c r="FV13" s="123">
        <f t="shared" si="10"/>
        <v>0</v>
      </c>
      <c r="FW13" s="124">
        <f t="shared" si="11"/>
        <v>0</v>
      </c>
      <c r="FX13" s="123">
        <v>11.25</v>
      </c>
      <c r="FY13" s="125">
        <v>15</v>
      </c>
      <c r="FZ13" s="125">
        <v>22.5</v>
      </c>
      <c r="GA13" s="104" t="str">
        <f t="shared" si="12"/>
        <v>wrong size</v>
      </c>
      <c r="GB13" s="104" t="str">
        <f t="shared" si="13"/>
        <v>wrong size</v>
      </c>
      <c r="GC13" s="104" t="str">
        <f t="shared" si="14"/>
        <v>wrong size</v>
      </c>
      <c r="GD13" s="126">
        <f t="shared" si="15"/>
        <v>0</v>
      </c>
      <c r="GE13" s="127" t="b">
        <f t="shared" si="16"/>
        <v>0</v>
      </c>
      <c r="GF13" s="100"/>
      <c r="GG13" s="100"/>
      <c r="GH13" s="100"/>
      <c r="GI13" s="100"/>
      <c r="GJ13" s="100"/>
      <c r="GK13" s="100"/>
      <c r="GL13" s="115">
        <f t="shared" si="17"/>
        <v>0</v>
      </c>
      <c r="GM13" s="116">
        <f t="shared" si="18"/>
        <v>0</v>
      </c>
      <c r="GN13" s="117">
        <f t="shared" si="19"/>
        <v>0</v>
      </c>
      <c r="GO13" s="117">
        <f t="shared" si="20"/>
        <v>0</v>
      </c>
      <c r="GP13" s="118">
        <f t="shared" si="21"/>
        <v>0</v>
      </c>
      <c r="GQ13" s="119">
        <f t="shared" si="22"/>
        <v>1</v>
      </c>
      <c r="GR13" s="116">
        <f t="shared" si="23"/>
        <v>0</v>
      </c>
      <c r="GS13" s="120">
        <f t="shared" si="24"/>
        <v>1</v>
      </c>
      <c r="GT13" s="121">
        <f t="shared" si="25"/>
        <v>-6</v>
      </c>
      <c r="GU13" s="121">
        <f t="shared" si="26"/>
        <v>-13</v>
      </c>
      <c r="GV13" s="122">
        <f t="shared" si="27"/>
        <v>-20</v>
      </c>
      <c r="GW13" s="123">
        <f t="shared" si="28"/>
        <v>1</v>
      </c>
      <c r="GX13" s="123">
        <f t="shared" si="29"/>
        <v>0</v>
      </c>
      <c r="GY13" s="123">
        <f t="shared" si="30"/>
        <v>0</v>
      </c>
      <c r="GZ13" s="124">
        <f t="shared" si="31"/>
        <v>0</v>
      </c>
      <c r="HA13" s="103">
        <v>75</v>
      </c>
      <c r="HB13" s="103">
        <v>106</v>
      </c>
      <c r="HC13" s="103">
        <v>144</v>
      </c>
      <c r="HD13" s="103">
        <v>144</v>
      </c>
      <c r="HE13" s="123">
        <f t="shared" si="32"/>
        <v>75</v>
      </c>
      <c r="HF13" s="125">
        <f t="shared" si="33"/>
        <v>0</v>
      </c>
      <c r="HG13" s="125">
        <f t="shared" si="34"/>
        <v>0</v>
      </c>
      <c r="HH13" s="127">
        <f t="shared" si="35"/>
        <v>0</v>
      </c>
      <c r="HI13" s="126">
        <f t="shared" si="36"/>
        <v>75</v>
      </c>
      <c r="HJ13" s="127" t="b">
        <f t="shared" si="37"/>
        <v>0</v>
      </c>
      <c r="HK13" s="100"/>
      <c r="HL13" s="100"/>
      <c r="HM13" s="100"/>
      <c r="HN13" s="100"/>
      <c r="HO13" s="100"/>
      <c r="HP13" s="100"/>
      <c r="HQ13" s="100"/>
      <c r="HR13" s="100"/>
      <c r="HS13" s="105" t="s">
        <v>15</v>
      </c>
      <c r="HT13" s="101"/>
      <c r="HU13" s="105" t="s">
        <v>19</v>
      </c>
      <c r="HV13" s="101">
        <f t="shared" si="38"/>
        <v>1</v>
      </c>
      <c r="HW13" s="105" t="s">
        <v>19</v>
      </c>
      <c r="HX13" s="101"/>
      <c r="HY13" s="101" t="str">
        <f t="shared" si="43"/>
        <v/>
      </c>
      <c r="HZ13" s="101"/>
      <c r="IA13" s="105" t="s">
        <v>19</v>
      </c>
      <c r="IB13" s="101">
        <f t="shared" si="39"/>
        <v>9</v>
      </c>
      <c r="IC13" s="105" t="s">
        <v>19</v>
      </c>
      <c r="ID13" s="101">
        <f t="shared" si="40"/>
        <v>3</v>
      </c>
      <c r="IE13" s="105" t="s">
        <v>19</v>
      </c>
      <c r="IF13" s="101">
        <f t="shared" si="41"/>
        <v>1</v>
      </c>
      <c r="IG13" s="105" t="s">
        <v>19</v>
      </c>
      <c r="IH13" s="101"/>
      <c r="II13" s="101"/>
      <c r="IJ13" s="101"/>
      <c r="IK13" s="101"/>
      <c r="IL13" s="101"/>
      <c r="IM13" s="101"/>
      <c r="IN13" s="101"/>
      <c r="IO13" s="101"/>
      <c r="IP13" s="106" t="s">
        <v>19</v>
      </c>
      <c r="IQ13" s="128">
        <f t="shared" si="42"/>
        <v>35489</v>
      </c>
      <c r="IR13" s="106" t="s">
        <v>19</v>
      </c>
      <c r="IS13" s="100"/>
      <c r="IT13" s="100"/>
      <c r="IU13" s="100"/>
      <c r="IV13" s="100"/>
    </row>
    <row r="14" spans="1:256" s="98" customFormat="1" ht="18" hidden="1" thickBot="1" x14ac:dyDescent="0.35">
      <c r="A14" s="45"/>
      <c r="B14" s="92" t="s">
        <v>97</v>
      </c>
      <c r="C14" s="50"/>
      <c r="D14" s="93">
        <v>43732</v>
      </c>
      <c r="E14" s="94">
        <v>0.41388888888888892</v>
      </c>
      <c r="F14" s="93">
        <v>43739</v>
      </c>
      <c r="G14" s="94">
        <v>0.83124999999999993</v>
      </c>
      <c r="H14" s="91">
        <v>40</v>
      </c>
      <c r="I14" s="91"/>
      <c r="J14" s="13">
        <f t="shared" si="44"/>
        <v>23</v>
      </c>
      <c r="K14" s="95">
        <v>43726</v>
      </c>
      <c r="L14" s="15">
        <f t="shared" si="48"/>
        <v>844.1</v>
      </c>
      <c r="M14" s="38">
        <f t="shared" si="45"/>
        <v>238.70000000000002</v>
      </c>
      <c r="N14" s="15">
        <f t="shared" si="46"/>
        <v>1050</v>
      </c>
      <c r="O14" s="15" t="str">
        <f t="shared" si="47"/>
        <v>MNBU4044973</v>
      </c>
      <c r="P14" s="138">
        <v>969611639</v>
      </c>
      <c r="Q14" s="92" t="s">
        <v>98</v>
      </c>
      <c r="R14" s="29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FH14" s="100"/>
      <c r="FI14" s="100"/>
      <c r="FJ14" s="100"/>
      <c r="FK14" s="115">
        <f t="shared" si="0"/>
        <v>0</v>
      </c>
      <c r="FL14" s="116">
        <v>0</v>
      </c>
      <c r="FM14" s="117">
        <f t="shared" si="1"/>
        <v>0</v>
      </c>
      <c r="FN14" s="117">
        <f t="shared" si="2"/>
        <v>0</v>
      </c>
      <c r="FO14" s="118">
        <f t="shared" si="3"/>
        <v>0</v>
      </c>
      <c r="FP14" s="119">
        <f t="shared" si="4"/>
        <v>0</v>
      </c>
      <c r="FQ14" s="116">
        <f t="shared" si="5"/>
        <v>0</v>
      </c>
      <c r="FR14" s="120">
        <f t="shared" si="6"/>
        <v>0</v>
      </c>
      <c r="FS14" s="121">
        <f t="shared" si="7"/>
        <v>-10</v>
      </c>
      <c r="FT14" s="122">
        <f t="shared" si="8"/>
        <v>-15</v>
      </c>
      <c r="FU14" s="123">
        <f t="shared" si="9"/>
        <v>0</v>
      </c>
      <c r="FV14" s="123">
        <f t="shared" si="10"/>
        <v>0</v>
      </c>
      <c r="FW14" s="124">
        <f t="shared" si="11"/>
        <v>0</v>
      </c>
      <c r="FX14" s="123">
        <v>11.25</v>
      </c>
      <c r="FY14" s="125">
        <v>15</v>
      </c>
      <c r="FZ14" s="125">
        <v>22.5</v>
      </c>
      <c r="GA14" s="104" t="str">
        <f t="shared" si="12"/>
        <v>wrong size</v>
      </c>
      <c r="GB14" s="104" t="str">
        <f t="shared" si="13"/>
        <v>wrong size</v>
      </c>
      <c r="GC14" s="104" t="str">
        <f t="shared" si="14"/>
        <v>wrong size</v>
      </c>
      <c r="GD14" s="126">
        <f t="shared" si="15"/>
        <v>0</v>
      </c>
      <c r="GE14" s="127" t="b">
        <f t="shared" si="16"/>
        <v>0</v>
      </c>
      <c r="GF14" s="100"/>
      <c r="GG14" s="100"/>
      <c r="GH14" s="100"/>
      <c r="GI14" s="100"/>
      <c r="GJ14" s="100"/>
      <c r="GK14" s="100"/>
      <c r="GL14" s="115">
        <f t="shared" si="17"/>
        <v>0</v>
      </c>
      <c r="GM14" s="116">
        <f t="shared" si="18"/>
        <v>0</v>
      </c>
      <c r="GN14" s="117">
        <f t="shared" si="19"/>
        <v>0</v>
      </c>
      <c r="GO14" s="117">
        <f t="shared" si="20"/>
        <v>0</v>
      </c>
      <c r="GP14" s="118">
        <f t="shared" si="21"/>
        <v>0</v>
      </c>
      <c r="GQ14" s="119">
        <f t="shared" si="22"/>
        <v>1</v>
      </c>
      <c r="GR14" s="116">
        <f t="shared" si="23"/>
        <v>0</v>
      </c>
      <c r="GS14" s="120">
        <f t="shared" si="24"/>
        <v>1</v>
      </c>
      <c r="GT14" s="121">
        <f t="shared" si="25"/>
        <v>-6</v>
      </c>
      <c r="GU14" s="121">
        <f t="shared" si="26"/>
        <v>-13</v>
      </c>
      <c r="GV14" s="122">
        <f t="shared" si="27"/>
        <v>-20</v>
      </c>
      <c r="GW14" s="123">
        <f t="shared" si="28"/>
        <v>1</v>
      </c>
      <c r="GX14" s="123">
        <f t="shared" si="29"/>
        <v>0</v>
      </c>
      <c r="GY14" s="123">
        <f t="shared" si="30"/>
        <v>0</v>
      </c>
      <c r="GZ14" s="124">
        <f t="shared" si="31"/>
        <v>0</v>
      </c>
      <c r="HA14" s="103">
        <v>75</v>
      </c>
      <c r="HB14" s="103">
        <v>106</v>
      </c>
      <c r="HC14" s="103">
        <v>144</v>
      </c>
      <c r="HD14" s="103">
        <v>144</v>
      </c>
      <c r="HE14" s="123">
        <f t="shared" si="32"/>
        <v>75</v>
      </c>
      <c r="HF14" s="125">
        <f t="shared" si="33"/>
        <v>0</v>
      </c>
      <c r="HG14" s="125">
        <f t="shared" si="34"/>
        <v>0</v>
      </c>
      <c r="HH14" s="127">
        <f t="shared" si="35"/>
        <v>0</v>
      </c>
      <c r="HI14" s="126">
        <f t="shared" si="36"/>
        <v>75</v>
      </c>
      <c r="HJ14" s="127" t="b">
        <f t="shared" si="37"/>
        <v>0</v>
      </c>
      <c r="HK14" s="100"/>
      <c r="HL14" s="100"/>
      <c r="HM14" s="100"/>
      <c r="HN14" s="100"/>
      <c r="HO14" s="100"/>
      <c r="HP14" s="100"/>
      <c r="HQ14" s="100"/>
      <c r="HR14" s="100"/>
      <c r="HS14" s="105" t="s">
        <v>15</v>
      </c>
      <c r="HT14" s="101"/>
      <c r="HU14" s="105" t="s">
        <v>19</v>
      </c>
      <c r="HV14" s="101">
        <f t="shared" si="38"/>
        <v>1</v>
      </c>
      <c r="HW14" s="105" t="s">
        <v>19</v>
      </c>
      <c r="HX14" s="101"/>
      <c r="HY14" s="101" t="str">
        <f t="shared" si="43"/>
        <v/>
      </c>
      <c r="HZ14" s="101"/>
      <c r="IA14" s="105" t="s">
        <v>19</v>
      </c>
      <c r="IB14" s="101">
        <f t="shared" si="39"/>
        <v>-3</v>
      </c>
      <c r="IC14" s="105" t="s">
        <v>19</v>
      </c>
      <c r="ID14" s="101">
        <f t="shared" si="40"/>
        <v>4</v>
      </c>
      <c r="IE14" s="105" t="s">
        <v>19</v>
      </c>
      <c r="IF14" s="101">
        <f t="shared" si="41"/>
        <v>0</v>
      </c>
      <c r="IG14" s="105" t="s">
        <v>19</v>
      </c>
      <c r="IH14" s="101"/>
      <c r="II14" s="101"/>
      <c r="IJ14" s="101"/>
      <c r="IK14" s="101"/>
      <c r="IL14" s="101"/>
      <c r="IM14" s="101"/>
      <c r="IN14" s="101"/>
      <c r="IO14" s="101"/>
      <c r="IP14" s="106" t="s">
        <v>19</v>
      </c>
      <c r="IQ14" s="128">
        <f t="shared" si="42"/>
        <v>35489</v>
      </c>
      <c r="IR14" s="106" t="s">
        <v>19</v>
      </c>
      <c r="IS14" s="100"/>
      <c r="IT14" s="100"/>
      <c r="IU14" s="100"/>
      <c r="IV14" s="100"/>
    </row>
    <row r="15" spans="1:256" s="98" customFormat="1" ht="18" thickBot="1" x14ac:dyDescent="0.35">
      <c r="A15" s="45"/>
      <c r="B15" s="92" t="s">
        <v>99</v>
      </c>
      <c r="C15" s="50"/>
      <c r="D15" s="93">
        <v>43953</v>
      </c>
      <c r="E15" s="94">
        <v>0.3756944444444445</v>
      </c>
      <c r="F15" s="93">
        <v>43957</v>
      </c>
      <c r="G15" s="94">
        <v>0.59097222222222223</v>
      </c>
      <c r="H15" s="91">
        <v>40</v>
      </c>
      <c r="I15" s="91"/>
      <c r="J15" s="13">
        <f t="shared" si="44"/>
        <v>13</v>
      </c>
      <c r="K15" s="95">
        <v>43936</v>
      </c>
      <c r="L15" s="15">
        <f t="shared" si="48"/>
        <v>477.1</v>
      </c>
      <c r="M15" s="142">
        <f t="shared" si="45"/>
        <v>95.48</v>
      </c>
      <c r="N15" s="15">
        <f t="shared" si="46"/>
        <v>3686</v>
      </c>
      <c r="O15" s="15" t="str">
        <f t="shared" si="47"/>
        <v>MSFU8620448</v>
      </c>
      <c r="P15" s="138">
        <v>910573898</v>
      </c>
      <c r="Q15" s="92" t="s">
        <v>103</v>
      </c>
      <c r="R15" s="29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FH15" s="100"/>
      <c r="FI15" s="100"/>
      <c r="FJ15" s="100"/>
      <c r="FK15" s="115">
        <f t="shared" si="0"/>
        <v>0</v>
      </c>
      <c r="FL15" s="116">
        <v>0</v>
      </c>
      <c r="FM15" s="117">
        <f t="shared" si="1"/>
        <v>0</v>
      </c>
      <c r="FN15" s="117">
        <f t="shared" si="2"/>
        <v>0</v>
      </c>
      <c r="FO15" s="118">
        <f t="shared" si="3"/>
        <v>0</v>
      </c>
      <c r="FP15" s="119">
        <f t="shared" si="4"/>
        <v>0</v>
      </c>
      <c r="FQ15" s="116">
        <f t="shared" si="5"/>
        <v>0</v>
      </c>
      <c r="FR15" s="120">
        <f t="shared" si="6"/>
        <v>0</v>
      </c>
      <c r="FS15" s="121">
        <f t="shared" si="7"/>
        <v>-10</v>
      </c>
      <c r="FT15" s="122">
        <f t="shared" si="8"/>
        <v>-15</v>
      </c>
      <c r="FU15" s="123">
        <f t="shared" si="9"/>
        <v>0</v>
      </c>
      <c r="FV15" s="123">
        <f t="shared" si="10"/>
        <v>0</v>
      </c>
      <c r="FW15" s="124">
        <f t="shared" si="11"/>
        <v>0</v>
      </c>
      <c r="FX15" s="123">
        <v>11.25</v>
      </c>
      <c r="FY15" s="125">
        <v>15</v>
      </c>
      <c r="FZ15" s="125">
        <v>22.5</v>
      </c>
      <c r="GA15" s="104" t="str">
        <f t="shared" si="12"/>
        <v>wrong size</v>
      </c>
      <c r="GB15" s="104" t="str">
        <f t="shared" si="13"/>
        <v>wrong size</v>
      </c>
      <c r="GC15" s="104" t="str">
        <f t="shared" si="14"/>
        <v>wrong size</v>
      </c>
      <c r="GD15" s="126">
        <f t="shared" si="15"/>
        <v>0</v>
      </c>
      <c r="GE15" s="127" t="b">
        <f t="shared" si="16"/>
        <v>0</v>
      </c>
      <c r="GF15" s="100"/>
      <c r="GG15" s="100"/>
      <c r="GH15" s="100"/>
      <c r="GI15" s="100"/>
      <c r="GJ15" s="100"/>
      <c r="GK15" s="100"/>
      <c r="GL15" s="115">
        <f t="shared" si="17"/>
        <v>0</v>
      </c>
      <c r="GM15" s="116">
        <f t="shared" si="18"/>
        <v>0</v>
      </c>
      <c r="GN15" s="117">
        <f t="shared" si="19"/>
        <v>0</v>
      </c>
      <c r="GO15" s="117">
        <f t="shared" si="20"/>
        <v>0</v>
      </c>
      <c r="GP15" s="118">
        <f t="shared" si="21"/>
        <v>0</v>
      </c>
      <c r="GQ15" s="119">
        <f t="shared" si="22"/>
        <v>1</v>
      </c>
      <c r="GR15" s="116">
        <f t="shared" si="23"/>
        <v>0</v>
      </c>
      <c r="GS15" s="120">
        <f t="shared" si="24"/>
        <v>1</v>
      </c>
      <c r="GT15" s="121">
        <f t="shared" si="25"/>
        <v>-6</v>
      </c>
      <c r="GU15" s="121">
        <f t="shared" si="26"/>
        <v>-13</v>
      </c>
      <c r="GV15" s="122">
        <f t="shared" si="27"/>
        <v>-20</v>
      </c>
      <c r="GW15" s="123">
        <f t="shared" si="28"/>
        <v>1</v>
      </c>
      <c r="GX15" s="123">
        <f t="shared" si="29"/>
        <v>0</v>
      </c>
      <c r="GY15" s="123">
        <f t="shared" si="30"/>
        <v>0</v>
      </c>
      <c r="GZ15" s="124">
        <f t="shared" si="31"/>
        <v>0</v>
      </c>
      <c r="HA15" s="103">
        <v>75</v>
      </c>
      <c r="HB15" s="103">
        <v>106</v>
      </c>
      <c r="HC15" s="103">
        <v>144</v>
      </c>
      <c r="HD15" s="103">
        <v>144</v>
      </c>
      <c r="HE15" s="123">
        <f t="shared" si="32"/>
        <v>75</v>
      </c>
      <c r="HF15" s="125">
        <f t="shared" si="33"/>
        <v>0</v>
      </c>
      <c r="HG15" s="125">
        <f t="shared" si="34"/>
        <v>0</v>
      </c>
      <c r="HH15" s="127">
        <f t="shared" si="35"/>
        <v>0</v>
      </c>
      <c r="HI15" s="126">
        <f t="shared" si="36"/>
        <v>75</v>
      </c>
      <c r="HJ15" s="127" t="b">
        <f t="shared" si="37"/>
        <v>0</v>
      </c>
      <c r="HK15" s="100"/>
      <c r="HL15" s="100"/>
      <c r="HM15" s="100"/>
      <c r="HN15" s="100"/>
      <c r="HO15" s="100"/>
      <c r="HP15" s="100"/>
      <c r="HQ15" s="100"/>
      <c r="HR15" s="100"/>
      <c r="HS15" s="105" t="s">
        <v>15</v>
      </c>
      <c r="HT15" s="101"/>
      <c r="HU15" s="105" t="s">
        <v>19</v>
      </c>
      <c r="HV15" s="101">
        <f t="shared" si="38"/>
        <v>1</v>
      </c>
      <c r="HW15" s="105" t="s">
        <v>19</v>
      </c>
      <c r="HX15" s="101"/>
      <c r="HY15" s="101" t="str">
        <f t="shared" si="43"/>
        <v/>
      </c>
      <c r="HZ15" s="101"/>
      <c r="IA15" s="105" t="s">
        <v>19</v>
      </c>
      <c r="IB15" s="101">
        <f t="shared" si="39"/>
        <v>-3</v>
      </c>
      <c r="IC15" s="105" t="s">
        <v>19</v>
      </c>
      <c r="ID15" s="101">
        <f t="shared" si="40"/>
        <v>4</v>
      </c>
      <c r="IE15" s="105" t="s">
        <v>19</v>
      </c>
      <c r="IF15" s="101">
        <f t="shared" si="41"/>
        <v>0</v>
      </c>
      <c r="IG15" s="105" t="s">
        <v>19</v>
      </c>
      <c r="IH15" s="101"/>
      <c r="II15" s="101"/>
      <c r="IJ15" s="101"/>
      <c r="IK15" s="101"/>
      <c r="IL15" s="101"/>
      <c r="IM15" s="101"/>
      <c r="IN15" s="101"/>
      <c r="IO15" s="101"/>
      <c r="IP15" s="106" t="s">
        <v>19</v>
      </c>
      <c r="IQ15" s="128">
        <f t="shared" si="42"/>
        <v>35489</v>
      </c>
      <c r="IR15" s="106" t="s">
        <v>19</v>
      </c>
      <c r="IS15" s="100"/>
      <c r="IT15" s="100"/>
      <c r="IU15" s="100"/>
      <c r="IV15" s="100"/>
    </row>
    <row r="16" spans="1:256" s="98" customFormat="1" ht="18" thickBot="1" x14ac:dyDescent="0.35">
      <c r="A16" s="45"/>
      <c r="B16" s="92" t="s">
        <v>100</v>
      </c>
      <c r="C16" s="50"/>
      <c r="D16" s="93">
        <v>43953</v>
      </c>
      <c r="E16" s="94">
        <v>0.39374999999999999</v>
      </c>
      <c r="F16" s="93">
        <v>43957</v>
      </c>
      <c r="G16" s="94">
        <v>0.59236111111111112</v>
      </c>
      <c r="H16" s="91">
        <v>40</v>
      </c>
      <c r="I16" s="91"/>
      <c r="J16" s="13">
        <f t="shared" si="44"/>
        <v>13</v>
      </c>
      <c r="K16" s="95">
        <v>43936</v>
      </c>
      <c r="L16" s="15">
        <f t="shared" si="48"/>
        <v>477.1</v>
      </c>
      <c r="M16" s="38">
        <f t="shared" si="45"/>
        <v>95.48</v>
      </c>
      <c r="N16" s="15">
        <f t="shared" si="46"/>
        <v>3686</v>
      </c>
      <c r="O16" s="15" t="str">
        <f t="shared" si="47"/>
        <v>MSFU8624802</v>
      </c>
      <c r="P16" s="138">
        <v>910573898</v>
      </c>
      <c r="Q16" s="92" t="s">
        <v>103</v>
      </c>
      <c r="R16" s="29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FH16" s="100"/>
      <c r="FI16" s="100"/>
      <c r="FJ16" s="100"/>
      <c r="FK16" s="115">
        <f t="shared" si="0"/>
        <v>0</v>
      </c>
      <c r="FL16" s="116">
        <v>0</v>
      </c>
      <c r="FM16" s="117">
        <f t="shared" si="1"/>
        <v>0</v>
      </c>
      <c r="FN16" s="117">
        <f t="shared" si="2"/>
        <v>0</v>
      </c>
      <c r="FO16" s="118">
        <f t="shared" si="3"/>
        <v>0</v>
      </c>
      <c r="FP16" s="119">
        <f t="shared" si="4"/>
        <v>0</v>
      </c>
      <c r="FQ16" s="116">
        <f t="shared" si="5"/>
        <v>0</v>
      </c>
      <c r="FR16" s="120">
        <f t="shared" si="6"/>
        <v>0</v>
      </c>
      <c r="FS16" s="121">
        <f t="shared" si="7"/>
        <v>-10</v>
      </c>
      <c r="FT16" s="122">
        <f t="shared" si="8"/>
        <v>-15</v>
      </c>
      <c r="FU16" s="123">
        <f t="shared" si="9"/>
        <v>0</v>
      </c>
      <c r="FV16" s="123">
        <f t="shared" si="10"/>
        <v>0</v>
      </c>
      <c r="FW16" s="124">
        <f t="shared" si="11"/>
        <v>0</v>
      </c>
      <c r="FX16" s="123">
        <v>11.25</v>
      </c>
      <c r="FY16" s="125">
        <v>15</v>
      </c>
      <c r="FZ16" s="125">
        <v>22.5</v>
      </c>
      <c r="GA16" s="104" t="str">
        <f t="shared" si="12"/>
        <v>wrong size</v>
      </c>
      <c r="GB16" s="104" t="str">
        <f t="shared" si="13"/>
        <v>wrong size</v>
      </c>
      <c r="GC16" s="104" t="str">
        <f t="shared" si="14"/>
        <v>wrong size</v>
      </c>
      <c r="GD16" s="126">
        <f t="shared" si="15"/>
        <v>0</v>
      </c>
      <c r="GE16" s="127" t="b">
        <f t="shared" si="16"/>
        <v>0</v>
      </c>
      <c r="GF16" s="100"/>
      <c r="GG16" s="100"/>
      <c r="GH16" s="100"/>
      <c r="GI16" s="100"/>
      <c r="GJ16" s="100"/>
      <c r="GK16" s="100"/>
      <c r="GL16" s="115">
        <f t="shared" si="17"/>
        <v>0</v>
      </c>
      <c r="GM16" s="116">
        <f t="shared" si="18"/>
        <v>0</v>
      </c>
      <c r="GN16" s="117">
        <f t="shared" si="19"/>
        <v>0</v>
      </c>
      <c r="GO16" s="117">
        <f t="shared" si="20"/>
        <v>0</v>
      </c>
      <c r="GP16" s="118">
        <f t="shared" si="21"/>
        <v>0</v>
      </c>
      <c r="GQ16" s="119">
        <f t="shared" si="22"/>
        <v>1</v>
      </c>
      <c r="GR16" s="116">
        <f t="shared" si="23"/>
        <v>0</v>
      </c>
      <c r="GS16" s="120">
        <f t="shared" si="24"/>
        <v>1</v>
      </c>
      <c r="GT16" s="121">
        <f t="shared" si="25"/>
        <v>-6</v>
      </c>
      <c r="GU16" s="121">
        <f t="shared" si="26"/>
        <v>-13</v>
      </c>
      <c r="GV16" s="122">
        <f t="shared" si="27"/>
        <v>-20</v>
      </c>
      <c r="GW16" s="123">
        <f t="shared" si="28"/>
        <v>1</v>
      </c>
      <c r="GX16" s="123">
        <f t="shared" si="29"/>
        <v>0</v>
      </c>
      <c r="GY16" s="123">
        <f t="shared" si="30"/>
        <v>0</v>
      </c>
      <c r="GZ16" s="124">
        <f t="shared" si="31"/>
        <v>0</v>
      </c>
      <c r="HA16" s="103">
        <v>75</v>
      </c>
      <c r="HB16" s="103">
        <v>106</v>
      </c>
      <c r="HC16" s="103">
        <v>144</v>
      </c>
      <c r="HD16" s="103">
        <v>144</v>
      </c>
      <c r="HE16" s="123">
        <f t="shared" si="32"/>
        <v>75</v>
      </c>
      <c r="HF16" s="125">
        <f t="shared" si="33"/>
        <v>0</v>
      </c>
      <c r="HG16" s="125">
        <f t="shared" si="34"/>
        <v>0</v>
      </c>
      <c r="HH16" s="127">
        <f t="shared" si="35"/>
        <v>0</v>
      </c>
      <c r="HI16" s="126">
        <f t="shared" si="36"/>
        <v>75</v>
      </c>
      <c r="HJ16" s="127" t="b">
        <f t="shared" si="37"/>
        <v>0</v>
      </c>
      <c r="HK16" s="100"/>
      <c r="HL16" s="100"/>
      <c r="HM16" s="100"/>
      <c r="HN16" s="100"/>
      <c r="HO16" s="100"/>
      <c r="HP16" s="100"/>
      <c r="HQ16" s="100"/>
      <c r="HR16" s="100"/>
      <c r="HS16" s="105" t="s">
        <v>15</v>
      </c>
      <c r="HT16" s="101"/>
      <c r="HU16" s="105" t="s">
        <v>19</v>
      </c>
      <c r="HV16" s="101">
        <f t="shared" si="38"/>
        <v>1</v>
      </c>
      <c r="HW16" s="105" t="s">
        <v>19</v>
      </c>
      <c r="HX16" s="101"/>
      <c r="HY16" s="101" t="str">
        <f t="shared" si="43"/>
        <v/>
      </c>
      <c r="HZ16" s="101"/>
      <c r="IA16" s="105" t="s">
        <v>19</v>
      </c>
      <c r="IB16" s="101">
        <f t="shared" si="39"/>
        <v>-3</v>
      </c>
      <c r="IC16" s="105" t="s">
        <v>19</v>
      </c>
      <c r="ID16" s="101">
        <f t="shared" si="40"/>
        <v>4</v>
      </c>
      <c r="IE16" s="105" t="s">
        <v>19</v>
      </c>
      <c r="IF16" s="101">
        <f t="shared" si="41"/>
        <v>0</v>
      </c>
      <c r="IG16" s="105" t="s">
        <v>19</v>
      </c>
      <c r="IH16" s="101"/>
      <c r="II16" s="101"/>
      <c r="IJ16" s="101"/>
      <c r="IK16" s="101"/>
      <c r="IL16" s="101"/>
      <c r="IM16" s="101"/>
      <c r="IN16" s="101"/>
      <c r="IO16" s="101"/>
      <c r="IP16" s="106" t="s">
        <v>19</v>
      </c>
      <c r="IQ16" s="128">
        <f t="shared" si="42"/>
        <v>35489</v>
      </c>
      <c r="IR16" s="106" t="s">
        <v>19</v>
      </c>
      <c r="IS16" s="100"/>
      <c r="IT16" s="100"/>
      <c r="IU16" s="100"/>
      <c r="IV16" s="100"/>
    </row>
    <row r="17" spans="1:256" s="98" customFormat="1" ht="18" thickBot="1" x14ac:dyDescent="0.35">
      <c r="A17" s="45"/>
      <c r="B17" s="92" t="s">
        <v>101</v>
      </c>
      <c r="C17" s="50"/>
      <c r="D17" s="93">
        <v>43953</v>
      </c>
      <c r="E17" s="94">
        <v>0.40138888888888885</v>
      </c>
      <c r="F17" s="93">
        <v>43957</v>
      </c>
      <c r="G17" s="94">
        <v>0.57430555555555551</v>
      </c>
      <c r="H17" s="91">
        <v>40</v>
      </c>
      <c r="I17" s="91"/>
      <c r="J17" s="13">
        <f t="shared" si="44"/>
        <v>13</v>
      </c>
      <c r="K17" s="95">
        <v>43936</v>
      </c>
      <c r="L17" s="15">
        <f t="shared" si="48"/>
        <v>477.1</v>
      </c>
      <c r="M17" s="38">
        <f t="shared" si="45"/>
        <v>95.48</v>
      </c>
      <c r="N17" s="15">
        <f t="shared" si="46"/>
        <v>3686</v>
      </c>
      <c r="O17" s="15" t="str">
        <f t="shared" si="47"/>
        <v>SUDU5228482</v>
      </c>
      <c r="P17" s="138">
        <v>910620595</v>
      </c>
      <c r="Q17" s="92" t="s">
        <v>103</v>
      </c>
      <c r="R17" s="29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FH17" s="100"/>
      <c r="FI17" s="100"/>
      <c r="FJ17" s="100"/>
      <c r="FK17" s="115">
        <f t="shared" si="0"/>
        <v>0</v>
      </c>
      <c r="FL17" s="116">
        <v>0</v>
      </c>
      <c r="FM17" s="117">
        <f t="shared" si="1"/>
        <v>0</v>
      </c>
      <c r="FN17" s="117">
        <f t="shared" si="2"/>
        <v>0</v>
      </c>
      <c r="FO17" s="118">
        <f t="shared" si="3"/>
        <v>0</v>
      </c>
      <c r="FP17" s="119">
        <f t="shared" si="4"/>
        <v>0</v>
      </c>
      <c r="FQ17" s="116">
        <f t="shared" si="5"/>
        <v>0</v>
      </c>
      <c r="FR17" s="120">
        <f t="shared" si="6"/>
        <v>0</v>
      </c>
      <c r="FS17" s="121">
        <f t="shared" si="7"/>
        <v>-10</v>
      </c>
      <c r="FT17" s="122">
        <f t="shared" si="8"/>
        <v>-15</v>
      </c>
      <c r="FU17" s="123">
        <f t="shared" si="9"/>
        <v>0</v>
      </c>
      <c r="FV17" s="123">
        <f t="shared" si="10"/>
        <v>0</v>
      </c>
      <c r="FW17" s="124">
        <f t="shared" si="11"/>
        <v>0</v>
      </c>
      <c r="FX17" s="123">
        <v>11.25</v>
      </c>
      <c r="FY17" s="125">
        <v>15</v>
      </c>
      <c r="FZ17" s="125">
        <v>22.5</v>
      </c>
      <c r="GA17" s="104" t="str">
        <f t="shared" si="12"/>
        <v>wrong size</v>
      </c>
      <c r="GB17" s="104" t="str">
        <f t="shared" si="13"/>
        <v>wrong size</v>
      </c>
      <c r="GC17" s="104" t="str">
        <f t="shared" si="14"/>
        <v>wrong size</v>
      </c>
      <c r="GD17" s="126">
        <f t="shared" si="15"/>
        <v>0</v>
      </c>
      <c r="GE17" s="127" t="b">
        <f t="shared" si="16"/>
        <v>0</v>
      </c>
      <c r="GF17" s="100"/>
      <c r="GG17" s="100"/>
      <c r="GH17" s="100"/>
      <c r="GI17" s="100"/>
      <c r="GJ17" s="100"/>
      <c r="GK17" s="100"/>
      <c r="GL17" s="115">
        <f t="shared" si="17"/>
        <v>0</v>
      </c>
      <c r="GM17" s="116">
        <f t="shared" si="18"/>
        <v>0</v>
      </c>
      <c r="GN17" s="117">
        <f t="shared" si="19"/>
        <v>0</v>
      </c>
      <c r="GO17" s="117">
        <f t="shared" si="20"/>
        <v>0</v>
      </c>
      <c r="GP17" s="118">
        <f t="shared" si="21"/>
        <v>0</v>
      </c>
      <c r="GQ17" s="119">
        <f t="shared" si="22"/>
        <v>1</v>
      </c>
      <c r="GR17" s="116">
        <f t="shared" si="23"/>
        <v>0</v>
      </c>
      <c r="GS17" s="120">
        <f t="shared" si="24"/>
        <v>1</v>
      </c>
      <c r="GT17" s="121">
        <f t="shared" si="25"/>
        <v>-6</v>
      </c>
      <c r="GU17" s="121">
        <f t="shared" si="26"/>
        <v>-13</v>
      </c>
      <c r="GV17" s="122">
        <f t="shared" si="27"/>
        <v>-20</v>
      </c>
      <c r="GW17" s="123">
        <f t="shared" si="28"/>
        <v>1</v>
      </c>
      <c r="GX17" s="123">
        <f t="shared" si="29"/>
        <v>0</v>
      </c>
      <c r="GY17" s="123">
        <f t="shared" si="30"/>
        <v>0</v>
      </c>
      <c r="GZ17" s="124">
        <f t="shared" si="31"/>
        <v>0</v>
      </c>
      <c r="HA17" s="103">
        <v>75</v>
      </c>
      <c r="HB17" s="103">
        <v>106</v>
      </c>
      <c r="HC17" s="103">
        <v>144</v>
      </c>
      <c r="HD17" s="103">
        <v>144</v>
      </c>
      <c r="HE17" s="123">
        <f t="shared" si="32"/>
        <v>75</v>
      </c>
      <c r="HF17" s="125">
        <f t="shared" si="33"/>
        <v>0</v>
      </c>
      <c r="HG17" s="125">
        <f t="shared" si="34"/>
        <v>0</v>
      </c>
      <c r="HH17" s="127">
        <f t="shared" si="35"/>
        <v>0</v>
      </c>
      <c r="HI17" s="126">
        <f t="shared" si="36"/>
        <v>75</v>
      </c>
      <c r="HJ17" s="127" t="b">
        <f t="shared" si="37"/>
        <v>0</v>
      </c>
      <c r="HK17" s="100"/>
      <c r="HL17" s="100"/>
      <c r="HM17" s="100"/>
      <c r="HN17" s="100"/>
      <c r="HO17" s="100"/>
      <c r="HP17" s="100"/>
      <c r="HQ17" s="100"/>
      <c r="HR17" s="100"/>
      <c r="HS17" s="105" t="s">
        <v>15</v>
      </c>
      <c r="HT17" s="101"/>
      <c r="HU17" s="105" t="s">
        <v>19</v>
      </c>
      <c r="HV17" s="101">
        <f t="shared" si="38"/>
        <v>1</v>
      </c>
      <c r="HW17" s="105" t="s">
        <v>19</v>
      </c>
      <c r="HX17" s="101"/>
      <c r="HY17" s="139" t="str">
        <f t="shared" si="43"/>
        <v/>
      </c>
      <c r="HZ17" s="101"/>
      <c r="IA17" s="105" t="s">
        <v>19</v>
      </c>
      <c r="IB17" s="101">
        <f t="shared" si="39"/>
        <v>-3</v>
      </c>
      <c r="IC17" s="105" t="s">
        <v>19</v>
      </c>
      <c r="ID17" s="101">
        <f t="shared" si="40"/>
        <v>4</v>
      </c>
      <c r="IE17" s="105" t="s">
        <v>19</v>
      </c>
      <c r="IF17" s="101">
        <f t="shared" si="41"/>
        <v>0</v>
      </c>
      <c r="IG17" s="105" t="s">
        <v>19</v>
      </c>
      <c r="IH17" s="101"/>
      <c r="II17" s="101"/>
      <c r="IJ17" s="101"/>
      <c r="IK17" s="101"/>
      <c r="IL17" s="101"/>
      <c r="IM17" s="101"/>
      <c r="IN17" s="101"/>
      <c r="IO17" s="101"/>
      <c r="IP17" s="106" t="s">
        <v>19</v>
      </c>
      <c r="IQ17" s="128">
        <f t="shared" si="42"/>
        <v>35489</v>
      </c>
      <c r="IR17" s="106" t="s">
        <v>19</v>
      </c>
      <c r="IS17" s="100"/>
      <c r="IT17" s="100"/>
      <c r="IU17" s="100"/>
      <c r="IV17" s="100"/>
    </row>
    <row r="18" spans="1:256" s="98" customFormat="1" ht="18" thickBot="1" x14ac:dyDescent="0.35">
      <c r="A18" s="45"/>
      <c r="B18" s="92" t="s">
        <v>102</v>
      </c>
      <c r="C18" s="50"/>
      <c r="D18" s="93">
        <v>43953</v>
      </c>
      <c r="E18" s="94">
        <v>0.39652777777777781</v>
      </c>
      <c r="F18" s="93">
        <v>43957</v>
      </c>
      <c r="G18" s="94">
        <v>0.59097222222222223</v>
      </c>
      <c r="H18" s="91">
        <v>40</v>
      </c>
      <c r="I18" s="91"/>
      <c r="J18" s="13">
        <f t="shared" si="44"/>
        <v>13</v>
      </c>
      <c r="K18" s="95">
        <v>43945</v>
      </c>
      <c r="L18" s="15">
        <f t="shared" si="48"/>
        <v>477.1</v>
      </c>
      <c r="M18" s="38">
        <f t="shared" si="45"/>
        <v>95.48</v>
      </c>
      <c r="N18" s="15">
        <f t="shared" si="46"/>
        <v>1474</v>
      </c>
      <c r="O18" s="15" t="str">
        <f t="shared" si="47"/>
        <v>MSFU8620854</v>
      </c>
      <c r="P18" s="138">
        <v>910682684</v>
      </c>
      <c r="Q18" s="92" t="s">
        <v>103</v>
      </c>
      <c r="R18" s="29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FH18" s="100"/>
      <c r="FI18" s="100"/>
      <c r="FJ18" s="100"/>
      <c r="FK18" s="115">
        <f t="shared" si="0"/>
        <v>0</v>
      </c>
      <c r="FL18" s="116">
        <v>0</v>
      </c>
      <c r="FM18" s="117">
        <f t="shared" si="1"/>
        <v>0</v>
      </c>
      <c r="FN18" s="117">
        <f t="shared" si="2"/>
        <v>0</v>
      </c>
      <c r="FO18" s="118">
        <f t="shared" si="3"/>
        <v>0</v>
      </c>
      <c r="FP18" s="119">
        <f t="shared" si="4"/>
        <v>0</v>
      </c>
      <c r="FQ18" s="116">
        <f t="shared" si="5"/>
        <v>0</v>
      </c>
      <c r="FR18" s="120">
        <f t="shared" si="6"/>
        <v>0</v>
      </c>
      <c r="FS18" s="121">
        <f t="shared" si="7"/>
        <v>-10</v>
      </c>
      <c r="FT18" s="122">
        <f t="shared" si="8"/>
        <v>-15</v>
      </c>
      <c r="FU18" s="123">
        <f t="shared" si="9"/>
        <v>0</v>
      </c>
      <c r="FV18" s="123">
        <f t="shared" si="10"/>
        <v>0</v>
      </c>
      <c r="FW18" s="124">
        <f t="shared" si="11"/>
        <v>0</v>
      </c>
      <c r="FX18" s="123">
        <v>11.25</v>
      </c>
      <c r="FY18" s="125">
        <v>15</v>
      </c>
      <c r="FZ18" s="125">
        <v>22.5</v>
      </c>
      <c r="GA18" s="104" t="str">
        <f t="shared" si="12"/>
        <v>wrong size</v>
      </c>
      <c r="GB18" s="104" t="str">
        <f t="shared" si="13"/>
        <v>wrong size</v>
      </c>
      <c r="GC18" s="104" t="str">
        <f t="shared" si="14"/>
        <v>wrong size</v>
      </c>
      <c r="GD18" s="126">
        <f t="shared" si="15"/>
        <v>0</v>
      </c>
      <c r="GE18" s="127" t="b">
        <f t="shared" si="16"/>
        <v>0</v>
      </c>
      <c r="GF18" s="100"/>
      <c r="GG18" s="100"/>
      <c r="GH18" s="100"/>
      <c r="GI18" s="100"/>
      <c r="GJ18" s="100"/>
      <c r="GK18" s="100"/>
      <c r="GL18" s="115">
        <f t="shared" si="17"/>
        <v>0</v>
      </c>
      <c r="GM18" s="116">
        <f t="shared" si="18"/>
        <v>0</v>
      </c>
      <c r="GN18" s="117">
        <f t="shared" si="19"/>
        <v>0</v>
      </c>
      <c r="GO18" s="117">
        <f t="shared" si="20"/>
        <v>0</v>
      </c>
      <c r="GP18" s="118">
        <f t="shared" si="21"/>
        <v>0</v>
      </c>
      <c r="GQ18" s="119">
        <f t="shared" si="22"/>
        <v>1</v>
      </c>
      <c r="GR18" s="116">
        <f t="shared" si="23"/>
        <v>0</v>
      </c>
      <c r="GS18" s="120">
        <f t="shared" si="24"/>
        <v>1</v>
      </c>
      <c r="GT18" s="121">
        <f t="shared" si="25"/>
        <v>-6</v>
      </c>
      <c r="GU18" s="121">
        <f t="shared" si="26"/>
        <v>-13</v>
      </c>
      <c r="GV18" s="122">
        <f t="shared" si="27"/>
        <v>-20</v>
      </c>
      <c r="GW18" s="123">
        <f t="shared" si="28"/>
        <v>1</v>
      </c>
      <c r="GX18" s="123">
        <f t="shared" si="29"/>
        <v>0</v>
      </c>
      <c r="GY18" s="123">
        <f t="shared" si="30"/>
        <v>0</v>
      </c>
      <c r="GZ18" s="124">
        <f t="shared" si="31"/>
        <v>0</v>
      </c>
      <c r="HA18" s="103">
        <v>75</v>
      </c>
      <c r="HB18" s="103">
        <v>106</v>
      </c>
      <c r="HC18" s="103">
        <v>144</v>
      </c>
      <c r="HD18" s="103">
        <v>144</v>
      </c>
      <c r="HE18" s="123">
        <f t="shared" si="32"/>
        <v>75</v>
      </c>
      <c r="HF18" s="125">
        <f t="shared" si="33"/>
        <v>0</v>
      </c>
      <c r="HG18" s="125">
        <f t="shared" si="34"/>
        <v>0</v>
      </c>
      <c r="HH18" s="127">
        <f t="shared" si="35"/>
        <v>0</v>
      </c>
      <c r="HI18" s="126">
        <f t="shared" si="36"/>
        <v>75</v>
      </c>
      <c r="HJ18" s="127" t="b">
        <f t="shared" si="37"/>
        <v>0</v>
      </c>
      <c r="HK18" s="100"/>
      <c r="HL18" s="100"/>
      <c r="HM18" s="100"/>
      <c r="HN18" s="100"/>
      <c r="HO18" s="100"/>
      <c r="HP18" s="100"/>
      <c r="HQ18" s="100"/>
      <c r="HR18" s="100"/>
      <c r="HS18" s="105" t="s">
        <v>15</v>
      </c>
      <c r="HT18" s="101"/>
      <c r="HU18" s="105" t="s">
        <v>19</v>
      </c>
      <c r="HV18" s="101">
        <f t="shared" si="38"/>
        <v>1</v>
      </c>
      <c r="HW18" s="105" t="s">
        <v>19</v>
      </c>
      <c r="HX18" s="101"/>
      <c r="HY18" s="101" t="str">
        <f t="shared" si="43"/>
        <v/>
      </c>
      <c r="HZ18" s="101"/>
      <c r="IA18" s="105" t="s">
        <v>19</v>
      </c>
      <c r="IB18" s="101">
        <f t="shared" si="39"/>
        <v>-3</v>
      </c>
      <c r="IC18" s="105" t="s">
        <v>19</v>
      </c>
      <c r="ID18" s="101">
        <f t="shared" si="40"/>
        <v>4</v>
      </c>
      <c r="IE18" s="105" t="s">
        <v>19</v>
      </c>
      <c r="IF18" s="101">
        <f t="shared" si="41"/>
        <v>0</v>
      </c>
      <c r="IG18" s="105" t="s">
        <v>19</v>
      </c>
      <c r="IH18" s="101"/>
      <c r="II18" s="101"/>
      <c r="IJ18" s="101"/>
      <c r="IK18" s="101"/>
      <c r="IL18" s="101"/>
      <c r="IM18" s="101"/>
      <c r="IN18" s="101"/>
      <c r="IO18" s="101"/>
      <c r="IP18" s="106" t="s">
        <v>19</v>
      </c>
      <c r="IQ18" s="128">
        <f t="shared" si="42"/>
        <v>35489</v>
      </c>
      <c r="IR18" s="106" t="s">
        <v>19</v>
      </c>
      <c r="IS18" s="100"/>
      <c r="IT18" s="100"/>
      <c r="IU18" s="100"/>
      <c r="IV18" s="100"/>
    </row>
    <row r="19" spans="1:256" s="98" customFormat="1" ht="18" thickBot="1" x14ac:dyDescent="0.35">
      <c r="A19" s="45"/>
      <c r="B19" s="92"/>
      <c r="C19" s="50"/>
      <c r="D19" s="93"/>
      <c r="E19" s="94"/>
      <c r="F19" s="93"/>
      <c r="G19" s="94"/>
      <c r="H19" s="91"/>
      <c r="I19" s="91"/>
      <c r="J19" s="13">
        <f t="shared" si="44"/>
        <v>1</v>
      </c>
      <c r="K19" s="95"/>
      <c r="L19" s="15">
        <f t="shared" si="48"/>
        <v>18.350000000000001</v>
      </c>
      <c r="M19" s="38">
        <f t="shared" si="45"/>
        <v>0</v>
      </c>
      <c r="N19" s="15" t="b">
        <f t="shared" si="46"/>
        <v>0</v>
      </c>
      <c r="O19" s="15">
        <f t="shared" si="47"/>
        <v>0</v>
      </c>
      <c r="P19" s="138"/>
      <c r="Q19" s="92"/>
      <c r="R19" s="29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FH19" s="100"/>
      <c r="FI19" s="100"/>
      <c r="FJ19" s="100"/>
      <c r="FK19" s="115">
        <f t="shared" si="0"/>
        <v>0</v>
      </c>
      <c r="FL19" s="116">
        <v>0</v>
      </c>
      <c r="FM19" s="117">
        <f t="shared" si="1"/>
        <v>0</v>
      </c>
      <c r="FN19" s="117">
        <f t="shared" si="2"/>
        <v>0</v>
      </c>
      <c r="FO19" s="118">
        <f t="shared" si="3"/>
        <v>0</v>
      </c>
      <c r="FP19" s="119">
        <f t="shared" si="4"/>
        <v>0</v>
      </c>
      <c r="FQ19" s="116">
        <f t="shared" si="5"/>
        <v>0</v>
      </c>
      <c r="FR19" s="120">
        <f t="shared" si="6"/>
        <v>0</v>
      </c>
      <c r="FS19" s="121">
        <f t="shared" si="7"/>
        <v>-10</v>
      </c>
      <c r="FT19" s="122">
        <f t="shared" si="8"/>
        <v>-15</v>
      </c>
      <c r="FU19" s="123">
        <f t="shared" si="9"/>
        <v>0</v>
      </c>
      <c r="FV19" s="123">
        <f t="shared" si="10"/>
        <v>0</v>
      </c>
      <c r="FW19" s="124">
        <f t="shared" si="11"/>
        <v>0</v>
      </c>
      <c r="FX19" s="123">
        <v>11.25</v>
      </c>
      <c r="FY19" s="125">
        <v>15</v>
      </c>
      <c r="FZ19" s="125">
        <v>22.5</v>
      </c>
      <c r="GA19" s="104" t="str">
        <f t="shared" si="12"/>
        <v>wrong size</v>
      </c>
      <c r="GB19" s="104" t="str">
        <f t="shared" si="13"/>
        <v>wrong size</v>
      </c>
      <c r="GC19" s="104" t="str">
        <f t="shared" si="14"/>
        <v>wrong size</v>
      </c>
      <c r="GD19" s="126">
        <f t="shared" si="15"/>
        <v>0</v>
      </c>
      <c r="GE19" s="127" t="b">
        <f t="shared" si="16"/>
        <v>0</v>
      </c>
      <c r="GF19" s="100"/>
      <c r="GG19" s="100"/>
      <c r="GH19" s="100"/>
      <c r="GI19" s="100"/>
      <c r="GJ19" s="100"/>
      <c r="GK19" s="100"/>
      <c r="GL19" s="115">
        <f t="shared" si="17"/>
        <v>0</v>
      </c>
      <c r="GM19" s="116">
        <f t="shared" si="18"/>
        <v>0</v>
      </c>
      <c r="GN19" s="117">
        <f t="shared" si="19"/>
        <v>0</v>
      </c>
      <c r="GO19" s="117">
        <f t="shared" si="20"/>
        <v>0</v>
      </c>
      <c r="GP19" s="118">
        <f t="shared" si="21"/>
        <v>0</v>
      </c>
      <c r="GQ19" s="119">
        <f t="shared" si="22"/>
        <v>1</v>
      </c>
      <c r="GR19" s="116">
        <f t="shared" si="23"/>
        <v>0</v>
      </c>
      <c r="GS19" s="120">
        <f t="shared" si="24"/>
        <v>1</v>
      </c>
      <c r="GT19" s="121">
        <f t="shared" si="25"/>
        <v>-6</v>
      </c>
      <c r="GU19" s="121">
        <f t="shared" si="26"/>
        <v>-13</v>
      </c>
      <c r="GV19" s="122">
        <f t="shared" si="27"/>
        <v>-20</v>
      </c>
      <c r="GW19" s="123">
        <f t="shared" si="28"/>
        <v>1</v>
      </c>
      <c r="GX19" s="123">
        <f t="shared" si="29"/>
        <v>0</v>
      </c>
      <c r="GY19" s="123">
        <f t="shared" si="30"/>
        <v>0</v>
      </c>
      <c r="GZ19" s="124">
        <f t="shared" si="31"/>
        <v>0</v>
      </c>
      <c r="HA19" s="103">
        <v>75</v>
      </c>
      <c r="HB19" s="103">
        <v>106</v>
      </c>
      <c r="HC19" s="103">
        <v>144</v>
      </c>
      <c r="HD19" s="103">
        <v>144</v>
      </c>
      <c r="HE19" s="123">
        <f t="shared" si="32"/>
        <v>75</v>
      </c>
      <c r="HF19" s="125">
        <f t="shared" si="33"/>
        <v>0</v>
      </c>
      <c r="HG19" s="125">
        <f t="shared" si="34"/>
        <v>0</v>
      </c>
      <c r="HH19" s="127">
        <f t="shared" si="35"/>
        <v>0</v>
      </c>
      <c r="HI19" s="126">
        <f t="shared" si="36"/>
        <v>75</v>
      </c>
      <c r="HJ19" s="127" t="b">
        <f t="shared" si="37"/>
        <v>0</v>
      </c>
      <c r="HK19" s="100"/>
      <c r="HL19" s="100"/>
      <c r="HM19" s="100"/>
      <c r="HN19" s="100"/>
      <c r="HO19" s="100"/>
      <c r="HP19" s="100"/>
      <c r="HQ19" s="100"/>
      <c r="HR19" s="100"/>
      <c r="HS19" s="105" t="s">
        <v>15</v>
      </c>
      <c r="HT19" s="101"/>
      <c r="HU19" s="105" t="s">
        <v>19</v>
      </c>
      <c r="HV19" s="101">
        <f t="shared" si="38"/>
        <v>1</v>
      </c>
      <c r="HW19" s="105" t="s">
        <v>19</v>
      </c>
      <c r="HX19" s="101"/>
      <c r="HY19" s="101" t="str">
        <f t="shared" si="43"/>
        <v/>
      </c>
      <c r="HZ19" s="101"/>
      <c r="IA19" s="105" t="s">
        <v>19</v>
      </c>
      <c r="IB19" s="101">
        <f t="shared" si="39"/>
        <v>-3</v>
      </c>
      <c r="IC19" s="105" t="s">
        <v>19</v>
      </c>
      <c r="ID19" s="101">
        <f t="shared" si="40"/>
        <v>4</v>
      </c>
      <c r="IE19" s="105" t="s">
        <v>19</v>
      </c>
      <c r="IF19" s="101">
        <f t="shared" si="41"/>
        <v>0</v>
      </c>
      <c r="IG19" s="105" t="s">
        <v>19</v>
      </c>
      <c r="IH19" s="101"/>
      <c r="II19" s="101"/>
      <c r="IJ19" s="101"/>
      <c r="IK19" s="101"/>
      <c r="IL19" s="101"/>
      <c r="IM19" s="101"/>
      <c r="IN19" s="101"/>
      <c r="IO19" s="101"/>
      <c r="IP19" s="106" t="s">
        <v>19</v>
      </c>
      <c r="IQ19" s="128">
        <f t="shared" si="42"/>
        <v>35489</v>
      </c>
      <c r="IR19" s="106" t="s">
        <v>19</v>
      </c>
      <c r="IS19" s="100"/>
      <c r="IT19" s="100"/>
      <c r="IU19" s="100"/>
      <c r="IV19" s="100"/>
    </row>
    <row r="20" spans="1:256" s="98" customFormat="1" ht="18" thickBot="1" x14ac:dyDescent="0.35">
      <c r="A20" s="45"/>
      <c r="B20" s="92"/>
      <c r="C20" s="50"/>
      <c r="D20" s="93"/>
      <c r="E20" s="94"/>
      <c r="F20" s="93"/>
      <c r="G20" s="94"/>
      <c r="H20" s="91"/>
      <c r="I20" s="91"/>
      <c r="J20" s="13">
        <f t="shared" si="44"/>
        <v>1</v>
      </c>
      <c r="K20" s="95"/>
      <c r="L20" s="15">
        <f t="shared" si="48"/>
        <v>18.350000000000001</v>
      </c>
      <c r="M20" s="38">
        <f t="shared" si="45"/>
        <v>0</v>
      </c>
      <c r="N20" s="15" t="b">
        <f t="shared" si="46"/>
        <v>0</v>
      </c>
      <c r="O20" s="15">
        <f t="shared" si="47"/>
        <v>0</v>
      </c>
      <c r="P20" s="138"/>
      <c r="Q20" s="92"/>
      <c r="R20" s="29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FH20" s="100"/>
      <c r="FI20" s="100"/>
      <c r="FJ20" s="100"/>
      <c r="FK20" s="115">
        <f t="shared" si="0"/>
        <v>0</v>
      </c>
      <c r="FL20" s="116">
        <v>0</v>
      </c>
      <c r="FM20" s="117">
        <f t="shared" si="1"/>
        <v>0</v>
      </c>
      <c r="FN20" s="117">
        <f t="shared" si="2"/>
        <v>0</v>
      </c>
      <c r="FO20" s="118">
        <f t="shared" si="3"/>
        <v>0</v>
      </c>
      <c r="FP20" s="119">
        <f t="shared" si="4"/>
        <v>0</v>
      </c>
      <c r="FQ20" s="116">
        <f t="shared" si="5"/>
        <v>0</v>
      </c>
      <c r="FR20" s="120">
        <f t="shared" si="6"/>
        <v>0</v>
      </c>
      <c r="FS20" s="121">
        <f t="shared" si="7"/>
        <v>-10</v>
      </c>
      <c r="FT20" s="122">
        <f t="shared" si="8"/>
        <v>-15</v>
      </c>
      <c r="FU20" s="123">
        <f t="shared" si="9"/>
        <v>0</v>
      </c>
      <c r="FV20" s="123">
        <f t="shared" si="10"/>
        <v>0</v>
      </c>
      <c r="FW20" s="124">
        <f t="shared" si="11"/>
        <v>0</v>
      </c>
      <c r="FX20" s="123">
        <v>11.25</v>
      </c>
      <c r="FY20" s="125">
        <v>15</v>
      </c>
      <c r="FZ20" s="125">
        <v>22.5</v>
      </c>
      <c r="GA20" s="104" t="str">
        <f t="shared" si="12"/>
        <v>wrong size</v>
      </c>
      <c r="GB20" s="104" t="str">
        <f t="shared" si="13"/>
        <v>wrong size</v>
      </c>
      <c r="GC20" s="104" t="str">
        <f t="shared" si="14"/>
        <v>wrong size</v>
      </c>
      <c r="GD20" s="126">
        <f t="shared" si="15"/>
        <v>0</v>
      </c>
      <c r="GE20" s="127" t="b">
        <f t="shared" si="16"/>
        <v>0</v>
      </c>
      <c r="GF20" s="100"/>
      <c r="GG20" s="100"/>
      <c r="GH20" s="100"/>
      <c r="GI20" s="100"/>
      <c r="GJ20" s="100"/>
      <c r="GK20" s="100"/>
      <c r="GL20" s="115">
        <f t="shared" si="17"/>
        <v>0</v>
      </c>
      <c r="GM20" s="116">
        <f t="shared" si="18"/>
        <v>0</v>
      </c>
      <c r="GN20" s="117">
        <f t="shared" si="19"/>
        <v>0</v>
      </c>
      <c r="GO20" s="117">
        <f t="shared" si="20"/>
        <v>0</v>
      </c>
      <c r="GP20" s="118">
        <f t="shared" si="21"/>
        <v>0</v>
      </c>
      <c r="GQ20" s="119">
        <f t="shared" si="22"/>
        <v>1</v>
      </c>
      <c r="GR20" s="116">
        <f t="shared" si="23"/>
        <v>0</v>
      </c>
      <c r="GS20" s="120">
        <f t="shared" si="24"/>
        <v>1</v>
      </c>
      <c r="GT20" s="121">
        <f t="shared" si="25"/>
        <v>-6</v>
      </c>
      <c r="GU20" s="121">
        <f t="shared" si="26"/>
        <v>-13</v>
      </c>
      <c r="GV20" s="122">
        <f t="shared" si="27"/>
        <v>-20</v>
      </c>
      <c r="GW20" s="123">
        <f t="shared" si="28"/>
        <v>1</v>
      </c>
      <c r="GX20" s="123">
        <f t="shared" si="29"/>
        <v>0</v>
      </c>
      <c r="GY20" s="123">
        <f t="shared" si="30"/>
        <v>0</v>
      </c>
      <c r="GZ20" s="124">
        <f t="shared" si="31"/>
        <v>0</v>
      </c>
      <c r="HA20" s="103">
        <v>75</v>
      </c>
      <c r="HB20" s="103">
        <v>106</v>
      </c>
      <c r="HC20" s="103">
        <v>144</v>
      </c>
      <c r="HD20" s="103">
        <v>144</v>
      </c>
      <c r="HE20" s="123">
        <f t="shared" si="32"/>
        <v>75</v>
      </c>
      <c r="HF20" s="125">
        <f t="shared" si="33"/>
        <v>0</v>
      </c>
      <c r="HG20" s="125">
        <f t="shared" si="34"/>
        <v>0</v>
      </c>
      <c r="HH20" s="127">
        <f t="shared" si="35"/>
        <v>0</v>
      </c>
      <c r="HI20" s="126">
        <f t="shared" si="36"/>
        <v>75</v>
      </c>
      <c r="HJ20" s="127" t="b">
        <f t="shared" si="37"/>
        <v>0</v>
      </c>
      <c r="HK20" s="100"/>
      <c r="HL20" s="100"/>
      <c r="HM20" s="100"/>
      <c r="HN20" s="100"/>
      <c r="HO20" s="100"/>
      <c r="HP20" s="100"/>
      <c r="HQ20" s="100"/>
      <c r="HR20" s="100"/>
      <c r="HS20" s="105" t="s">
        <v>15</v>
      </c>
      <c r="HT20" s="101"/>
      <c r="HU20" s="105" t="s">
        <v>19</v>
      </c>
      <c r="HV20" s="101">
        <f t="shared" si="38"/>
        <v>1</v>
      </c>
      <c r="HW20" s="105" t="s">
        <v>19</v>
      </c>
      <c r="HX20" s="101"/>
      <c r="HY20" s="101" t="str">
        <f t="shared" si="43"/>
        <v/>
      </c>
      <c r="HZ20" s="101"/>
      <c r="IA20" s="105" t="s">
        <v>19</v>
      </c>
      <c r="IB20" s="101">
        <f t="shared" si="39"/>
        <v>-3</v>
      </c>
      <c r="IC20" s="105" t="s">
        <v>19</v>
      </c>
      <c r="ID20" s="101">
        <f t="shared" si="40"/>
        <v>4</v>
      </c>
      <c r="IE20" s="105" t="s">
        <v>19</v>
      </c>
      <c r="IF20" s="101">
        <f t="shared" si="41"/>
        <v>0</v>
      </c>
      <c r="IG20" s="105" t="s">
        <v>19</v>
      </c>
      <c r="IH20" s="101"/>
      <c r="II20" s="101"/>
      <c r="IJ20" s="101"/>
      <c r="IK20" s="101"/>
      <c r="IL20" s="101"/>
      <c r="IM20" s="101"/>
      <c r="IN20" s="101"/>
      <c r="IO20" s="101"/>
      <c r="IP20" s="106" t="s">
        <v>19</v>
      </c>
      <c r="IQ20" s="128">
        <f t="shared" si="42"/>
        <v>35489</v>
      </c>
      <c r="IR20" s="106" t="s">
        <v>19</v>
      </c>
      <c r="IS20" s="100"/>
      <c r="IT20" s="100"/>
      <c r="IU20" s="100"/>
      <c r="IV20" s="100"/>
    </row>
    <row r="21" spans="1:256" s="98" customFormat="1" ht="18" thickBot="1" x14ac:dyDescent="0.35">
      <c r="A21" s="45"/>
      <c r="B21" s="92"/>
      <c r="C21" s="50"/>
      <c r="D21" s="93"/>
      <c r="E21" s="94"/>
      <c r="F21" s="93"/>
      <c r="G21" s="94"/>
      <c r="H21" s="91"/>
      <c r="I21" s="91"/>
      <c r="J21" s="13">
        <f t="shared" si="44"/>
        <v>1</v>
      </c>
      <c r="K21" s="95"/>
      <c r="L21" s="15">
        <f t="shared" si="48"/>
        <v>18.350000000000001</v>
      </c>
      <c r="M21" s="38">
        <f t="shared" si="45"/>
        <v>0</v>
      </c>
      <c r="N21" s="15" t="b">
        <f t="shared" si="46"/>
        <v>0</v>
      </c>
      <c r="O21" s="15">
        <f t="shared" si="47"/>
        <v>0</v>
      </c>
      <c r="P21" s="138"/>
      <c r="Q21" s="23"/>
      <c r="R21" s="29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FH21" s="100"/>
      <c r="FI21" s="100"/>
      <c r="FJ21" s="100"/>
      <c r="FK21" s="115">
        <f t="shared" si="0"/>
        <v>0</v>
      </c>
      <c r="FL21" s="116">
        <v>0</v>
      </c>
      <c r="FM21" s="117">
        <f t="shared" si="1"/>
        <v>0</v>
      </c>
      <c r="FN21" s="117">
        <f t="shared" si="2"/>
        <v>0</v>
      </c>
      <c r="FO21" s="118">
        <f t="shared" si="3"/>
        <v>0</v>
      </c>
      <c r="FP21" s="119">
        <f t="shared" si="4"/>
        <v>0</v>
      </c>
      <c r="FQ21" s="116">
        <f t="shared" si="5"/>
        <v>0</v>
      </c>
      <c r="FR21" s="120">
        <f t="shared" si="6"/>
        <v>0</v>
      </c>
      <c r="FS21" s="121">
        <f t="shared" si="7"/>
        <v>-10</v>
      </c>
      <c r="FT21" s="122">
        <f t="shared" si="8"/>
        <v>-15</v>
      </c>
      <c r="FU21" s="123">
        <f t="shared" si="9"/>
        <v>0</v>
      </c>
      <c r="FV21" s="123">
        <f t="shared" si="10"/>
        <v>0</v>
      </c>
      <c r="FW21" s="124">
        <f t="shared" si="11"/>
        <v>0</v>
      </c>
      <c r="FX21" s="123">
        <v>11.25</v>
      </c>
      <c r="FY21" s="125">
        <v>15</v>
      </c>
      <c r="FZ21" s="125">
        <v>22.5</v>
      </c>
      <c r="GA21" s="104" t="str">
        <f t="shared" si="12"/>
        <v>wrong size</v>
      </c>
      <c r="GB21" s="104" t="str">
        <f t="shared" si="13"/>
        <v>wrong size</v>
      </c>
      <c r="GC21" s="104" t="str">
        <f t="shared" si="14"/>
        <v>wrong size</v>
      </c>
      <c r="GD21" s="126">
        <f t="shared" si="15"/>
        <v>0</v>
      </c>
      <c r="GE21" s="127" t="b">
        <f t="shared" si="16"/>
        <v>0</v>
      </c>
      <c r="GF21" s="100"/>
      <c r="GG21" s="100"/>
      <c r="GH21" s="100"/>
      <c r="GI21" s="100"/>
      <c r="GJ21" s="100"/>
      <c r="GK21" s="100"/>
      <c r="GL21" s="115">
        <f t="shared" si="17"/>
        <v>0</v>
      </c>
      <c r="GM21" s="116">
        <f t="shared" si="18"/>
        <v>0</v>
      </c>
      <c r="GN21" s="117">
        <f t="shared" si="19"/>
        <v>0</v>
      </c>
      <c r="GO21" s="117">
        <f t="shared" si="20"/>
        <v>0</v>
      </c>
      <c r="GP21" s="118">
        <f t="shared" si="21"/>
        <v>0</v>
      </c>
      <c r="GQ21" s="119">
        <f t="shared" si="22"/>
        <v>1</v>
      </c>
      <c r="GR21" s="116">
        <f t="shared" si="23"/>
        <v>0</v>
      </c>
      <c r="GS21" s="120">
        <f t="shared" si="24"/>
        <v>1</v>
      </c>
      <c r="GT21" s="121">
        <f t="shared" si="25"/>
        <v>-6</v>
      </c>
      <c r="GU21" s="121">
        <f t="shared" si="26"/>
        <v>-13</v>
      </c>
      <c r="GV21" s="122">
        <f t="shared" si="27"/>
        <v>-20</v>
      </c>
      <c r="GW21" s="123">
        <f t="shared" si="28"/>
        <v>1</v>
      </c>
      <c r="GX21" s="123">
        <f t="shared" si="29"/>
        <v>0</v>
      </c>
      <c r="GY21" s="123">
        <f t="shared" si="30"/>
        <v>0</v>
      </c>
      <c r="GZ21" s="124">
        <f t="shared" si="31"/>
        <v>0</v>
      </c>
      <c r="HA21" s="103">
        <v>75</v>
      </c>
      <c r="HB21" s="103">
        <v>106</v>
      </c>
      <c r="HC21" s="103">
        <v>144</v>
      </c>
      <c r="HD21" s="103">
        <v>144</v>
      </c>
      <c r="HE21" s="123">
        <f t="shared" si="32"/>
        <v>75</v>
      </c>
      <c r="HF21" s="125">
        <f t="shared" si="33"/>
        <v>0</v>
      </c>
      <c r="HG21" s="125">
        <f t="shared" si="34"/>
        <v>0</v>
      </c>
      <c r="HH21" s="127">
        <f t="shared" si="35"/>
        <v>0</v>
      </c>
      <c r="HI21" s="126">
        <f t="shared" si="36"/>
        <v>75</v>
      </c>
      <c r="HJ21" s="127" t="b">
        <f t="shared" si="37"/>
        <v>0</v>
      </c>
      <c r="HK21" s="100"/>
      <c r="HL21" s="100"/>
      <c r="HM21" s="100"/>
      <c r="HN21" s="100"/>
      <c r="HO21" s="100"/>
      <c r="HP21" s="100"/>
      <c r="HQ21" s="100"/>
      <c r="HR21" s="100"/>
      <c r="HS21" s="105" t="s">
        <v>15</v>
      </c>
      <c r="HT21" s="101"/>
      <c r="HU21" s="105" t="s">
        <v>19</v>
      </c>
      <c r="HV21" s="101">
        <f t="shared" si="38"/>
        <v>1</v>
      </c>
      <c r="HW21" s="105" t="s">
        <v>19</v>
      </c>
      <c r="HX21" s="101"/>
      <c r="HY21" s="101" t="str">
        <f t="shared" si="43"/>
        <v/>
      </c>
      <c r="HZ21" s="101"/>
      <c r="IA21" s="105" t="s">
        <v>19</v>
      </c>
      <c r="IB21" s="101">
        <f t="shared" si="39"/>
        <v>-3</v>
      </c>
      <c r="IC21" s="105" t="s">
        <v>19</v>
      </c>
      <c r="ID21" s="101">
        <f t="shared" si="40"/>
        <v>4</v>
      </c>
      <c r="IE21" s="105" t="s">
        <v>19</v>
      </c>
      <c r="IF21" s="101">
        <f t="shared" si="41"/>
        <v>0</v>
      </c>
      <c r="IG21" s="105" t="s">
        <v>19</v>
      </c>
      <c r="IH21" s="101"/>
      <c r="II21" s="101"/>
      <c r="IJ21" s="101"/>
      <c r="IK21" s="101"/>
      <c r="IL21" s="101"/>
      <c r="IM21" s="101"/>
      <c r="IN21" s="101"/>
      <c r="IO21" s="101"/>
      <c r="IP21" s="106" t="s">
        <v>19</v>
      </c>
      <c r="IQ21" s="128">
        <f t="shared" si="42"/>
        <v>35489</v>
      </c>
      <c r="IR21" s="106" t="s">
        <v>19</v>
      </c>
      <c r="IS21" s="100"/>
      <c r="IT21" s="100"/>
      <c r="IU21" s="100"/>
      <c r="IV21" s="100"/>
    </row>
    <row r="22" spans="1:256" s="98" customFormat="1" ht="18" thickBot="1" x14ac:dyDescent="0.35">
      <c r="A22" s="45"/>
      <c r="B22" s="92"/>
      <c r="C22" s="50"/>
      <c r="D22" s="93"/>
      <c r="E22" s="94"/>
      <c r="F22" s="93"/>
      <c r="G22" s="94"/>
      <c r="H22" s="91"/>
      <c r="I22" s="91"/>
      <c r="J22" s="13">
        <f t="shared" si="44"/>
        <v>1</v>
      </c>
      <c r="K22" s="95"/>
      <c r="L22" s="15">
        <f t="shared" si="48"/>
        <v>18.350000000000001</v>
      </c>
      <c r="M22" s="38">
        <f t="shared" si="45"/>
        <v>0</v>
      </c>
      <c r="N22" s="15" t="b">
        <f t="shared" si="46"/>
        <v>0</v>
      </c>
      <c r="O22" s="15">
        <f t="shared" si="47"/>
        <v>0</v>
      </c>
      <c r="P22" s="23"/>
      <c r="Q22" s="23"/>
      <c r="R22" s="29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FH22" s="100"/>
      <c r="FI22" s="100"/>
      <c r="FJ22" s="100"/>
      <c r="FK22" s="115">
        <f t="shared" si="0"/>
        <v>0</v>
      </c>
      <c r="FL22" s="116">
        <v>0</v>
      </c>
      <c r="FM22" s="117">
        <f t="shared" si="1"/>
        <v>0</v>
      </c>
      <c r="FN22" s="117">
        <f t="shared" si="2"/>
        <v>0</v>
      </c>
      <c r="FO22" s="118">
        <f t="shared" si="3"/>
        <v>0</v>
      </c>
      <c r="FP22" s="119">
        <f t="shared" si="4"/>
        <v>0</v>
      </c>
      <c r="FQ22" s="116">
        <f t="shared" si="5"/>
        <v>0</v>
      </c>
      <c r="FR22" s="120">
        <f t="shared" si="6"/>
        <v>0</v>
      </c>
      <c r="FS22" s="121">
        <f t="shared" si="7"/>
        <v>-10</v>
      </c>
      <c r="FT22" s="122">
        <f t="shared" si="8"/>
        <v>-15</v>
      </c>
      <c r="FU22" s="123">
        <f t="shared" si="9"/>
        <v>0</v>
      </c>
      <c r="FV22" s="123">
        <f t="shared" si="10"/>
        <v>0</v>
      </c>
      <c r="FW22" s="124">
        <f t="shared" si="11"/>
        <v>0</v>
      </c>
      <c r="FX22" s="123">
        <v>11.25</v>
      </c>
      <c r="FY22" s="125">
        <v>15</v>
      </c>
      <c r="FZ22" s="125">
        <v>22.5</v>
      </c>
      <c r="GA22" s="104" t="str">
        <f t="shared" si="12"/>
        <v>wrong size</v>
      </c>
      <c r="GB22" s="104" t="str">
        <f t="shared" si="13"/>
        <v>wrong size</v>
      </c>
      <c r="GC22" s="104" t="str">
        <f t="shared" si="14"/>
        <v>wrong size</v>
      </c>
      <c r="GD22" s="126">
        <f t="shared" si="15"/>
        <v>0</v>
      </c>
      <c r="GE22" s="127" t="b">
        <f t="shared" si="16"/>
        <v>0</v>
      </c>
      <c r="GF22" s="100"/>
      <c r="GG22" s="100"/>
      <c r="GH22" s="100"/>
      <c r="GI22" s="100"/>
      <c r="GJ22" s="100"/>
      <c r="GK22" s="100"/>
      <c r="GL22" s="115">
        <f t="shared" si="17"/>
        <v>0</v>
      </c>
      <c r="GM22" s="116">
        <f t="shared" si="18"/>
        <v>0</v>
      </c>
      <c r="GN22" s="117">
        <f t="shared" si="19"/>
        <v>0</v>
      </c>
      <c r="GO22" s="117">
        <f t="shared" si="20"/>
        <v>0</v>
      </c>
      <c r="GP22" s="118">
        <f t="shared" si="21"/>
        <v>0</v>
      </c>
      <c r="GQ22" s="119">
        <f t="shared" si="22"/>
        <v>1</v>
      </c>
      <c r="GR22" s="116">
        <f t="shared" si="23"/>
        <v>0</v>
      </c>
      <c r="GS22" s="120">
        <f t="shared" si="24"/>
        <v>1</v>
      </c>
      <c r="GT22" s="121">
        <f t="shared" si="25"/>
        <v>-6</v>
      </c>
      <c r="GU22" s="121">
        <f t="shared" si="26"/>
        <v>-13</v>
      </c>
      <c r="GV22" s="122">
        <f t="shared" si="27"/>
        <v>-20</v>
      </c>
      <c r="GW22" s="123">
        <f t="shared" si="28"/>
        <v>1</v>
      </c>
      <c r="GX22" s="123">
        <f t="shared" si="29"/>
        <v>0</v>
      </c>
      <c r="GY22" s="123">
        <f t="shared" si="30"/>
        <v>0</v>
      </c>
      <c r="GZ22" s="124">
        <f t="shared" si="31"/>
        <v>0</v>
      </c>
      <c r="HA22" s="103">
        <v>75</v>
      </c>
      <c r="HB22" s="103">
        <v>106</v>
      </c>
      <c r="HC22" s="103">
        <v>144</v>
      </c>
      <c r="HD22" s="103">
        <v>144</v>
      </c>
      <c r="HE22" s="123">
        <f t="shared" si="32"/>
        <v>75</v>
      </c>
      <c r="HF22" s="125">
        <f t="shared" si="33"/>
        <v>0</v>
      </c>
      <c r="HG22" s="125">
        <f t="shared" si="34"/>
        <v>0</v>
      </c>
      <c r="HH22" s="127">
        <f t="shared" si="35"/>
        <v>0</v>
      </c>
      <c r="HI22" s="126">
        <f t="shared" si="36"/>
        <v>75</v>
      </c>
      <c r="HJ22" s="127" t="b">
        <f t="shared" si="37"/>
        <v>0</v>
      </c>
      <c r="HK22" s="100"/>
      <c r="HL22" s="100"/>
      <c r="HM22" s="100"/>
      <c r="HN22" s="100"/>
      <c r="HO22" s="100"/>
      <c r="HP22" s="100"/>
      <c r="HQ22" s="100"/>
      <c r="HR22" s="100"/>
      <c r="HS22" s="105" t="s">
        <v>15</v>
      </c>
      <c r="HT22" s="101"/>
      <c r="HU22" s="105" t="s">
        <v>19</v>
      </c>
      <c r="HV22" s="101">
        <f t="shared" si="38"/>
        <v>1</v>
      </c>
      <c r="HW22" s="105" t="s">
        <v>19</v>
      </c>
      <c r="HX22" s="101"/>
      <c r="HY22" s="101" t="str">
        <f t="shared" si="43"/>
        <v/>
      </c>
      <c r="HZ22" s="101"/>
      <c r="IA22" s="105" t="s">
        <v>19</v>
      </c>
      <c r="IB22" s="101">
        <f t="shared" si="39"/>
        <v>-3</v>
      </c>
      <c r="IC22" s="105" t="s">
        <v>19</v>
      </c>
      <c r="ID22" s="101">
        <f t="shared" si="40"/>
        <v>4</v>
      </c>
      <c r="IE22" s="105" t="s">
        <v>19</v>
      </c>
      <c r="IF22" s="101">
        <f t="shared" si="41"/>
        <v>0</v>
      </c>
      <c r="IG22" s="105" t="s">
        <v>19</v>
      </c>
      <c r="IH22" s="101"/>
      <c r="II22" s="101"/>
      <c r="IJ22" s="101"/>
      <c r="IK22" s="101"/>
      <c r="IL22" s="101"/>
      <c r="IM22" s="101"/>
      <c r="IN22" s="101"/>
      <c r="IO22" s="101"/>
      <c r="IP22" s="106" t="s">
        <v>19</v>
      </c>
      <c r="IQ22" s="128">
        <f t="shared" si="42"/>
        <v>35489</v>
      </c>
      <c r="IR22" s="106" t="s">
        <v>19</v>
      </c>
      <c r="IS22" s="100"/>
      <c r="IT22" s="100"/>
      <c r="IU22" s="100"/>
      <c r="IV22" s="100"/>
    </row>
    <row r="23" spans="1:256" s="98" customFormat="1" ht="18" thickBot="1" x14ac:dyDescent="0.35">
      <c r="A23" s="45"/>
      <c r="B23" s="92"/>
      <c r="C23" s="50"/>
      <c r="D23" s="93"/>
      <c r="E23" s="94"/>
      <c r="F23" s="93"/>
      <c r="G23" s="94"/>
      <c r="H23" s="91"/>
      <c r="I23" s="91"/>
      <c r="J23" s="13">
        <f t="shared" si="44"/>
        <v>1</v>
      </c>
      <c r="K23" s="95"/>
      <c r="L23" s="15">
        <f t="shared" si="48"/>
        <v>18.350000000000001</v>
      </c>
      <c r="M23" s="38">
        <f t="shared" si="45"/>
        <v>0</v>
      </c>
      <c r="N23" s="15" t="b">
        <f t="shared" si="46"/>
        <v>0</v>
      </c>
      <c r="O23" s="15">
        <f t="shared" si="47"/>
        <v>0</v>
      </c>
      <c r="P23" s="23"/>
      <c r="Q23" s="23"/>
      <c r="R23" s="29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FH23" s="100"/>
      <c r="FI23" s="100"/>
      <c r="FJ23" s="100"/>
      <c r="FK23" s="115">
        <f t="shared" si="0"/>
        <v>0</v>
      </c>
      <c r="FL23" s="116">
        <v>0</v>
      </c>
      <c r="FM23" s="117">
        <f t="shared" si="1"/>
        <v>0</v>
      </c>
      <c r="FN23" s="117">
        <f t="shared" si="2"/>
        <v>0</v>
      </c>
      <c r="FO23" s="118">
        <f t="shared" si="3"/>
        <v>0</v>
      </c>
      <c r="FP23" s="119">
        <f t="shared" si="4"/>
        <v>0</v>
      </c>
      <c r="FQ23" s="116">
        <f t="shared" si="5"/>
        <v>0</v>
      </c>
      <c r="FR23" s="120">
        <f t="shared" si="6"/>
        <v>0</v>
      </c>
      <c r="FS23" s="121">
        <f t="shared" si="7"/>
        <v>-10</v>
      </c>
      <c r="FT23" s="122">
        <f t="shared" si="8"/>
        <v>-15</v>
      </c>
      <c r="FU23" s="123">
        <f t="shared" si="9"/>
        <v>0</v>
      </c>
      <c r="FV23" s="123">
        <f t="shared" si="10"/>
        <v>0</v>
      </c>
      <c r="FW23" s="124">
        <f t="shared" si="11"/>
        <v>0</v>
      </c>
      <c r="FX23" s="123">
        <v>11.25</v>
      </c>
      <c r="FY23" s="125">
        <v>15</v>
      </c>
      <c r="FZ23" s="125">
        <v>22.5</v>
      </c>
      <c r="GA23" s="104" t="str">
        <f t="shared" si="12"/>
        <v>wrong size</v>
      </c>
      <c r="GB23" s="104" t="str">
        <f t="shared" si="13"/>
        <v>wrong size</v>
      </c>
      <c r="GC23" s="104" t="str">
        <f t="shared" si="14"/>
        <v>wrong size</v>
      </c>
      <c r="GD23" s="126">
        <f t="shared" si="15"/>
        <v>0</v>
      </c>
      <c r="GE23" s="127" t="b">
        <f t="shared" si="16"/>
        <v>0</v>
      </c>
      <c r="GF23" s="100"/>
      <c r="GG23" s="100"/>
      <c r="GH23" s="100"/>
      <c r="GI23" s="100"/>
      <c r="GJ23" s="100"/>
      <c r="GK23" s="100"/>
      <c r="GL23" s="115">
        <f t="shared" si="17"/>
        <v>0</v>
      </c>
      <c r="GM23" s="116">
        <f t="shared" si="18"/>
        <v>0</v>
      </c>
      <c r="GN23" s="117">
        <f t="shared" si="19"/>
        <v>0</v>
      </c>
      <c r="GO23" s="117">
        <f t="shared" si="20"/>
        <v>0</v>
      </c>
      <c r="GP23" s="118">
        <f t="shared" si="21"/>
        <v>0</v>
      </c>
      <c r="GQ23" s="119">
        <f t="shared" si="22"/>
        <v>1</v>
      </c>
      <c r="GR23" s="116">
        <f t="shared" si="23"/>
        <v>0</v>
      </c>
      <c r="GS23" s="120">
        <f t="shared" si="24"/>
        <v>1</v>
      </c>
      <c r="GT23" s="121">
        <f t="shared" si="25"/>
        <v>-6</v>
      </c>
      <c r="GU23" s="121">
        <f t="shared" si="26"/>
        <v>-13</v>
      </c>
      <c r="GV23" s="122">
        <f t="shared" si="27"/>
        <v>-20</v>
      </c>
      <c r="GW23" s="123">
        <f t="shared" si="28"/>
        <v>1</v>
      </c>
      <c r="GX23" s="123">
        <f t="shared" si="29"/>
        <v>0</v>
      </c>
      <c r="GY23" s="123">
        <f t="shared" si="30"/>
        <v>0</v>
      </c>
      <c r="GZ23" s="124">
        <f t="shared" si="31"/>
        <v>0</v>
      </c>
      <c r="HA23" s="103">
        <v>75</v>
      </c>
      <c r="HB23" s="103">
        <v>106</v>
      </c>
      <c r="HC23" s="103">
        <v>144</v>
      </c>
      <c r="HD23" s="103">
        <v>144</v>
      </c>
      <c r="HE23" s="123">
        <f t="shared" si="32"/>
        <v>75</v>
      </c>
      <c r="HF23" s="125">
        <f t="shared" si="33"/>
        <v>0</v>
      </c>
      <c r="HG23" s="125">
        <f t="shared" si="34"/>
        <v>0</v>
      </c>
      <c r="HH23" s="127">
        <f t="shared" si="35"/>
        <v>0</v>
      </c>
      <c r="HI23" s="126">
        <f t="shared" si="36"/>
        <v>75</v>
      </c>
      <c r="HJ23" s="127" t="b">
        <f t="shared" si="37"/>
        <v>0</v>
      </c>
      <c r="HK23" s="100"/>
      <c r="HL23" s="100"/>
      <c r="HM23" s="100"/>
      <c r="HN23" s="100"/>
      <c r="HO23" s="100"/>
      <c r="HP23" s="100"/>
      <c r="HQ23" s="100"/>
      <c r="HR23" s="100"/>
      <c r="HS23" s="105" t="s">
        <v>15</v>
      </c>
      <c r="HT23" s="101"/>
      <c r="HU23" s="105" t="s">
        <v>19</v>
      </c>
      <c r="HV23" s="101">
        <f t="shared" si="38"/>
        <v>1</v>
      </c>
      <c r="HW23" s="105" t="s">
        <v>19</v>
      </c>
      <c r="HX23" s="101"/>
      <c r="HY23" s="101" t="str">
        <f t="shared" si="43"/>
        <v/>
      </c>
      <c r="HZ23" s="101"/>
      <c r="IA23" s="105" t="s">
        <v>19</v>
      </c>
      <c r="IB23" s="101">
        <f t="shared" si="39"/>
        <v>-3</v>
      </c>
      <c r="IC23" s="105" t="s">
        <v>19</v>
      </c>
      <c r="ID23" s="101">
        <f t="shared" si="40"/>
        <v>4</v>
      </c>
      <c r="IE23" s="105" t="s">
        <v>19</v>
      </c>
      <c r="IF23" s="101">
        <f t="shared" si="41"/>
        <v>0</v>
      </c>
      <c r="IG23" s="105" t="s">
        <v>19</v>
      </c>
      <c r="IH23" s="101"/>
      <c r="II23" s="101"/>
      <c r="IJ23" s="101"/>
      <c r="IK23" s="101"/>
      <c r="IL23" s="101"/>
      <c r="IM23" s="101"/>
      <c r="IN23" s="101"/>
      <c r="IO23" s="101"/>
      <c r="IP23" s="106" t="s">
        <v>19</v>
      </c>
      <c r="IQ23" s="128">
        <f t="shared" si="42"/>
        <v>35489</v>
      </c>
      <c r="IR23" s="106" t="s">
        <v>19</v>
      </c>
      <c r="IS23" s="100"/>
      <c r="IT23" s="100"/>
      <c r="IU23" s="100"/>
      <c r="IV23" s="100"/>
    </row>
    <row r="24" spans="1:256" s="98" customFormat="1" ht="18" thickBot="1" x14ac:dyDescent="0.35">
      <c r="A24" s="45"/>
      <c r="B24" s="92"/>
      <c r="C24" s="50"/>
      <c r="D24" s="93"/>
      <c r="E24" s="94"/>
      <c r="F24" s="93"/>
      <c r="G24" s="94"/>
      <c r="H24" s="91"/>
      <c r="I24" s="91"/>
      <c r="J24" s="13">
        <f t="shared" si="44"/>
        <v>1</v>
      </c>
      <c r="K24" s="95"/>
      <c r="L24" s="15">
        <f t="shared" si="48"/>
        <v>18.350000000000001</v>
      </c>
      <c r="M24" s="38">
        <f t="shared" si="45"/>
        <v>0</v>
      </c>
      <c r="N24" s="15" t="b">
        <f t="shared" si="46"/>
        <v>0</v>
      </c>
      <c r="O24" s="15">
        <f t="shared" si="47"/>
        <v>0</v>
      </c>
      <c r="P24" s="23"/>
      <c r="Q24" s="23"/>
      <c r="R24" s="29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FH24" s="100"/>
      <c r="FI24" s="100"/>
      <c r="FJ24" s="100"/>
      <c r="FK24" s="115">
        <f t="shared" si="0"/>
        <v>0</v>
      </c>
      <c r="FL24" s="116">
        <v>0</v>
      </c>
      <c r="FM24" s="117">
        <f t="shared" si="1"/>
        <v>0</v>
      </c>
      <c r="FN24" s="117">
        <f t="shared" si="2"/>
        <v>0</v>
      </c>
      <c r="FO24" s="118">
        <f t="shared" si="3"/>
        <v>0</v>
      </c>
      <c r="FP24" s="119">
        <f t="shared" si="4"/>
        <v>0</v>
      </c>
      <c r="FQ24" s="116">
        <f t="shared" si="5"/>
        <v>0</v>
      </c>
      <c r="FR24" s="120">
        <f t="shared" si="6"/>
        <v>0</v>
      </c>
      <c r="FS24" s="121">
        <f t="shared" si="7"/>
        <v>-10</v>
      </c>
      <c r="FT24" s="122">
        <f t="shared" si="8"/>
        <v>-15</v>
      </c>
      <c r="FU24" s="123">
        <f t="shared" si="9"/>
        <v>0</v>
      </c>
      <c r="FV24" s="123">
        <f t="shared" si="10"/>
        <v>0</v>
      </c>
      <c r="FW24" s="124">
        <f t="shared" si="11"/>
        <v>0</v>
      </c>
      <c r="FX24" s="123">
        <v>11.25</v>
      </c>
      <c r="FY24" s="125">
        <v>15</v>
      </c>
      <c r="FZ24" s="125">
        <v>22.5</v>
      </c>
      <c r="GA24" s="104" t="str">
        <f t="shared" si="12"/>
        <v>wrong size</v>
      </c>
      <c r="GB24" s="104" t="str">
        <f t="shared" si="13"/>
        <v>wrong size</v>
      </c>
      <c r="GC24" s="104" t="str">
        <f t="shared" si="14"/>
        <v>wrong size</v>
      </c>
      <c r="GD24" s="126">
        <f t="shared" si="15"/>
        <v>0</v>
      </c>
      <c r="GE24" s="127" t="b">
        <f t="shared" si="16"/>
        <v>0</v>
      </c>
      <c r="GF24" s="100"/>
      <c r="GG24" s="100"/>
      <c r="GH24" s="100"/>
      <c r="GI24" s="100"/>
      <c r="GJ24" s="100"/>
      <c r="GK24" s="100"/>
      <c r="GL24" s="115">
        <f t="shared" si="17"/>
        <v>0</v>
      </c>
      <c r="GM24" s="116">
        <f t="shared" si="18"/>
        <v>0</v>
      </c>
      <c r="GN24" s="117">
        <f t="shared" si="19"/>
        <v>0</v>
      </c>
      <c r="GO24" s="117">
        <f t="shared" si="20"/>
        <v>0</v>
      </c>
      <c r="GP24" s="118">
        <f t="shared" si="21"/>
        <v>0</v>
      </c>
      <c r="GQ24" s="119">
        <f t="shared" si="22"/>
        <v>1</v>
      </c>
      <c r="GR24" s="116">
        <f t="shared" si="23"/>
        <v>0</v>
      </c>
      <c r="GS24" s="120">
        <f t="shared" si="24"/>
        <v>1</v>
      </c>
      <c r="GT24" s="121">
        <f t="shared" si="25"/>
        <v>-6</v>
      </c>
      <c r="GU24" s="121">
        <f t="shared" si="26"/>
        <v>-13</v>
      </c>
      <c r="GV24" s="122">
        <f t="shared" si="27"/>
        <v>-20</v>
      </c>
      <c r="GW24" s="123">
        <f t="shared" si="28"/>
        <v>1</v>
      </c>
      <c r="GX24" s="123">
        <f t="shared" si="29"/>
        <v>0</v>
      </c>
      <c r="GY24" s="123">
        <f t="shared" si="30"/>
        <v>0</v>
      </c>
      <c r="GZ24" s="124">
        <f t="shared" si="31"/>
        <v>0</v>
      </c>
      <c r="HA24" s="103">
        <v>75</v>
      </c>
      <c r="HB24" s="103">
        <v>106</v>
      </c>
      <c r="HC24" s="103">
        <v>144</v>
      </c>
      <c r="HD24" s="103">
        <v>144</v>
      </c>
      <c r="HE24" s="123">
        <f t="shared" si="32"/>
        <v>75</v>
      </c>
      <c r="HF24" s="125">
        <f t="shared" si="33"/>
        <v>0</v>
      </c>
      <c r="HG24" s="125">
        <f t="shared" si="34"/>
        <v>0</v>
      </c>
      <c r="HH24" s="127">
        <f t="shared" si="35"/>
        <v>0</v>
      </c>
      <c r="HI24" s="126">
        <f t="shared" si="36"/>
        <v>75</v>
      </c>
      <c r="HJ24" s="127" t="b">
        <f t="shared" si="37"/>
        <v>0</v>
      </c>
      <c r="HK24" s="100"/>
      <c r="HL24" s="100"/>
      <c r="HM24" s="100"/>
      <c r="HN24" s="100"/>
      <c r="HO24" s="100"/>
      <c r="HP24" s="100"/>
      <c r="HQ24" s="100"/>
      <c r="HR24" s="100"/>
      <c r="HS24" s="105" t="s">
        <v>15</v>
      </c>
      <c r="HT24" s="101"/>
      <c r="HU24" s="105" t="s">
        <v>19</v>
      </c>
      <c r="HV24" s="101">
        <f t="shared" si="38"/>
        <v>1</v>
      </c>
      <c r="HW24" s="105" t="s">
        <v>19</v>
      </c>
      <c r="HX24" s="101"/>
      <c r="HY24" s="101" t="str">
        <f t="shared" si="43"/>
        <v/>
      </c>
      <c r="HZ24" s="101"/>
      <c r="IA24" s="105" t="s">
        <v>19</v>
      </c>
      <c r="IB24" s="101">
        <f t="shared" si="39"/>
        <v>-3</v>
      </c>
      <c r="IC24" s="105" t="s">
        <v>19</v>
      </c>
      <c r="ID24" s="101">
        <f t="shared" si="40"/>
        <v>4</v>
      </c>
      <c r="IE24" s="105" t="s">
        <v>19</v>
      </c>
      <c r="IF24" s="101">
        <f t="shared" si="41"/>
        <v>0</v>
      </c>
      <c r="IG24" s="105" t="s">
        <v>19</v>
      </c>
      <c r="IH24" s="101"/>
      <c r="II24" s="101"/>
      <c r="IJ24" s="101"/>
      <c r="IK24" s="101"/>
      <c r="IL24" s="101"/>
      <c r="IM24" s="101"/>
      <c r="IN24" s="101"/>
      <c r="IO24" s="101"/>
      <c r="IP24" s="106" t="s">
        <v>19</v>
      </c>
      <c r="IQ24" s="128">
        <f t="shared" si="42"/>
        <v>35489</v>
      </c>
      <c r="IR24" s="106" t="s">
        <v>19</v>
      </c>
      <c r="IS24" s="100"/>
      <c r="IT24" s="100"/>
      <c r="IU24" s="100"/>
      <c r="IV24" s="100"/>
    </row>
    <row r="25" spans="1:256" s="98" customFormat="1" ht="18" thickBot="1" x14ac:dyDescent="0.35">
      <c r="A25" s="45"/>
      <c r="B25" s="92"/>
      <c r="C25" s="50"/>
      <c r="D25" s="93"/>
      <c r="E25" s="94"/>
      <c r="F25" s="93"/>
      <c r="G25" s="94"/>
      <c r="H25" s="91"/>
      <c r="I25" s="91"/>
      <c r="J25" s="13">
        <f t="shared" si="44"/>
        <v>1</v>
      </c>
      <c r="K25" s="95"/>
      <c r="L25" s="15">
        <f t="shared" si="48"/>
        <v>18.350000000000001</v>
      </c>
      <c r="M25" s="38">
        <f t="shared" si="45"/>
        <v>0</v>
      </c>
      <c r="N25" s="15" t="b">
        <f t="shared" si="46"/>
        <v>0</v>
      </c>
      <c r="O25" s="15">
        <f t="shared" si="47"/>
        <v>0</v>
      </c>
      <c r="P25" s="23"/>
      <c r="Q25" s="23"/>
      <c r="R25" s="29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FH25" s="100"/>
      <c r="FI25" s="100"/>
      <c r="FJ25" s="100"/>
      <c r="FK25" s="115">
        <f t="shared" si="0"/>
        <v>0</v>
      </c>
      <c r="FL25" s="116">
        <v>0</v>
      </c>
      <c r="FM25" s="117">
        <f t="shared" si="1"/>
        <v>0</v>
      </c>
      <c r="FN25" s="117">
        <f t="shared" si="2"/>
        <v>0</v>
      </c>
      <c r="FO25" s="118">
        <f t="shared" si="3"/>
        <v>0</v>
      </c>
      <c r="FP25" s="119">
        <f t="shared" si="4"/>
        <v>0</v>
      </c>
      <c r="FQ25" s="116">
        <f t="shared" si="5"/>
        <v>0</v>
      </c>
      <c r="FR25" s="120">
        <f t="shared" si="6"/>
        <v>0</v>
      </c>
      <c r="FS25" s="121">
        <f t="shared" si="7"/>
        <v>-10</v>
      </c>
      <c r="FT25" s="122">
        <f t="shared" si="8"/>
        <v>-15</v>
      </c>
      <c r="FU25" s="123">
        <f t="shared" si="9"/>
        <v>0</v>
      </c>
      <c r="FV25" s="123">
        <f t="shared" si="10"/>
        <v>0</v>
      </c>
      <c r="FW25" s="124">
        <f t="shared" si="11"/>
        <v>0</v>
      </c>
      <c r="FX25" s="123">
        <v>11.25</v>
      </c>
      <c r="FY25" s="125">
        <v>15</v>
      </c>
      <c r="FZ25" s="125">
        <v>22.5</v>
      </c>
      <c r="GA25" s="104" t="str">
        <f t="shared" si="12"/>
        <v>wrong size</v>
      </c>
      <c r="GB25" s="104" t="str">
        <f t="shared" si="13"/>
        <v>wrong size</v>
      </c>
      <c r="GC25" s="104" t="str">
        <f t="shared" si="14"/>
        <v>wrong size</v>
      </c>
      <c r="GD25" s="126">
        <f t="shared" si="15"/>
        <v>0</v>
      </c>
      <c r="GE25" s="127" t="b">
        <f t="shared" si="16"/>
        <v>0</v>
      </c>
      <c r="GF25" s="100"/>
      <c r="GG25" s="100"/>
      <c r="GH25" s="100"/>
      <c r="GI25" s="100"/>
      <c r="GJ25" s="100"/>
      <c r="GK25" s="100"/>
      <c r="GL25" s="115">
        <f t="shared" si="17"/>
        <v>0</v>
      </c>
      <c r="GM25" s="116">
        <f t="shared" si="18"/>
        <v>0</v>
      </c>
      <c r="GN25" s="117">
        <f t="shared" si="19"/>
        <v>0</v>
      </c>
      <c r="GO25" s="117">
        <f t="shared" si="20"/>
        <v>0</v>
      </c>
      <c r="GP25" s="118">
        <f t="shared" si="21"/>
        <v>0</v>
      </c>
      <c r="GQ25" s="119">
        <f t="shared" si="22"/>
        <v>1</v>
      </c>
      <c r="GR25" s="116">
        <f t="shared" si="23"/>
        <v>0</v>
      </c>
      <c r="GS25" s="120">
        <f t="shared" si="24"/>
        <v>1</v>
      </c>
      <c r="GT25" s="121">
        <f t="shared" si="25"/>
        <v>-6</v>
      </c>
      <c r="GU25" s="121">
        <f t="shared" si="26"/>
        <v>-13</v>
      </c>
      <c r="GV25" s="122">
        <f t="shared" si="27"/>
        <v>-20</v>
      </c>
      <c r="GW25" s="123">
        <f t="shared" si="28"/>
        <v>1</v>
      </c>
      <c r="GX25" s="123">
        <f t="shared" si="29"/>
        <v>0</v>
      </c>
      <c r="GY25" s="123">
        <f t="shared" si="30"/>
        <v>0</v>
      </c>
      <c r="GZ25" s="124">
        <f t="shared" si="31"/>
        <v>0</v>
      </c>
      <c r="HA25" s="103">
        <v>75</v>
      </c>
      <c r="HB25" s="103">
        <v>106</v>
      </c>
      <c r="HC25" s="103">
        <v>144</v>
      </c>
      <c r="HD25" s="103">
        <v>144</v>
      </c>
      <c r="HE25" s="123">
        <f t="shared" si="32"/>
        <v>75</v>
      </c>
      <c r="HF25" s="125">
        <f t="shared" si="33"/>
        <v>0</v>
      </c>
      <c r="HG25" s="125">
        <f t="shared" si="34"/>
        <v>0</v>
      </c>
      <c r="HH25" s="127">
        <f t="shared" si="35"/>
        <v>0</v>
      </c>
      <c r="HI25" s="126">
        <f t="shared" si="36"/>
        <v>75</v>
      </c>
      <c r="HJ25" s="127" t="b">
        <f t="shared" si="37"/>
        <v>0</v>
      </c>
      <c r="HK25" s="100"/>
      <c r="HL25" s="100"/>
      <c r="HM25" s="100"/>
      <c r="HN25" s="100"/>
      <c r="HO25" s="100"/>
      <c r="HP25" s="100"/>
      <c r="HQ25" s="100"/>
      <c r="HR25" s="100"/>
      <c r="HS25" s="105" t="s">
        <v>15</v>
      </c>
      <c r="HT25" s="101"/>
      <c r="HU25" s="105" t="s">
        <v>19</v>
      </c>
      <c r="HV25" s="101">
        <f t="shared" si="38"/>
        <v>1</v>
      </c>
      <c r="HW25" s="105" t="s">
        <v>19</v>
      </c>
      <c r="HX25" s="101"/>
      <c r="HY25" s="101" t="str">
        <f t="shared" si="43"/>
        <v/>
      </c>
      <c r="HZ25" s="101"/>
      <c r="IA25" s="105" t="s">
        <v>19</v>
      </c>
      <c r="IB25" s="101">
        <f t="shared" si="39"/>
        <v>-3</v>
      </c>
      <c r="IC25" s="105" t="s">
        <v>19</v>
      </c>
      <c r="ID25" s="101">
        <f t="shared" si="40"/>
        <v>4</v>
      </c>
      <c r="IE25" s="105" t="s">
        <v>19</v>
      </c>
      <c r="IF25" s="101">
        <f t="shared" si="41"/>
        <v>0</v>
      </c>
      <c r="IG25" s="105" t="s">
        <v>19</v>
      </c>
      <c r="IH25" s="101"/>
      <c r="II25" s="101"/>
      <c r="IJ25" s="101"/>
      <c r="IK25" s="101"/>
      <c r="IL25" s="101"/>
      <c r="IM25" s="101"/>
      <c r="IN25" s="101"/>
      <c r="IO25" s="101"/>
      <c r="IP25" s="106" t="s">
        <v>19</v>
      </c>
      <c r="IQ25" s="128">
        <f t="shared" si="42"/>
        <v>35489</v>
      </c>
      <c r="IR25" s="106" t="s">
        <v>19</v>
      </c>
      <c r="IS25" s="100"/>
      <c r="IT25" s="100"/>
      <c r="IU25" s="100"/>
      <c r="IV25" s="100"/>
    </row>
    <row r="26" spans="1:256" s="98" customFormat="1" ht="18" thickBot="1" x14ac:dyDescent="0.35">
      <c r="A26" s="45"/>
      <c r="B26" s="92"/>
      <c r="C26" s="50"/>
      <c r="D26" s="93"/>
      <c r="E26" s="94"/>
      <c r="F26" s="93"/>
      <c r="G26" s="94"/>
      <c r="H26" s="91"/>
      <c r="I26" s="91"/>
      <c r="J26" s="13">
        <f t="shared" si="44"/>
        <v>1</v>
      </c>
      <c r="K26" s="95"/>
      <c r="L26" s="15">
        <f t="shared" si="48"/>
        <v>18.350000000000001</v>
      </c>
      <c r="M26" s="38">
        <f t="shared" si="45"/>
        <v>0</v>
      </c>
      <c r="N26" s="15" t="b">
        <f t="shared" si="46"/>
        <v>0</v>
      </c>
      <c r="O26" s="15">
        <f t="shared" si="47"/>
        <v>0</v>
      </c>
      <c r="P26" s="23"/>
      <c r="Q26" s="23"/>
      <c r="R26" s="29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FH26" s="100"/>
      <c r="FI26" s="100"/>
      <c r="FJ26" s="100"/>
      <c r="FK26" s="115">
        <f t="shared" si="0"/>
        <v>0</v>
      </c>
      <c r="FL26" s="116">
        <v>0</v>
      </c>
      <c r="FM26" s="117">
        <f t="shared" si="1"/>
        <v>0</v>
      </c>
      <c r="FN26" s="117">
        <f t="shared" si="2"/>
        <v>0</v>
      </c>
      <c r="FO26" s="118">
        <f t="shared" si="3"/>
        <v>0</v>
      </c>
      <c r="FP26" s="119">
        <f t="shared" si="4"/>
        <v>0</v>
      </c>
      <c r="FQ26" s="116">
        <f t="shared" si="5"/>
        <v>0</v>
      </c>
      <c r="FR26" s="120">
        <f t="shared" si="6"/>
        <v>0</v>
      </c>
      <c r="FS26" s="121">
        <f t="shared" si="7"/>
        <v>-10</v>
      </c>
      <c r="FT26" s="122">
        <f t="shared" si="8"/>
        <v>-15</v>
      </c>
      <c r="FU26" s="123">
        <f t="shared" si="9"/>
        <v>0</v>
      </c>
      <c r="FV26" s="123">
        <f t="shared" si="10"/>
        <v>0</v>
      </c>
      <c r="FW26" s="124">
        <f t="shared" si="11"/>
        <v>0</v>
      </c>
      <c r="FX26" s="123">
        <v>11.25</v>
      </c>
      <c r="FY26" s="125">
        <v>15</v>
      </c>
      <c r="FZ26" s="125">
        <v>22.5</v>
      </c>
      <c r="GA26" s="104" t="str">
        <f t="shared" si="12"/>
        <v>wrong size</v>
      </c>
      <c r="GB26" s="104" t="str">
        <f t="shared" si="13"/>
        <v>wrong size</v>
      </c>
      <c r="GC26" s="104" t="str">
        <f t="shared" si="14"/>
        <v>wrong size</v>
      </c>
      <c r="GD26" s="126">
        <f t="shared" si="15"/>
        <v>0</v>
      </c>
      <c r="GE26" s="127" t="b">
        <f t="shared" si="16"/>
        <v>0</v>
      </c>
      <c r="GF26" s="100"/>
      <c r="GG26" s="100"/>
      <c r="GH26" s="100"/>
      <c r="GI26" s="100"/>
      <c r="GJ26" s="100"/>
      <c r="GK26" s="100"/>
      <c r="GL26" s="115">
        <f t="shared" si="17"/>
        <v>0</v>
      </c>
      <c r="GM26" s="116">
        <f t="shared" si="18"/>
        <v>0</v>
      </c>
      <c r="GN26" s="117">
        <f t="shared" si="19"/>
        <v>0</v>
      </c>
      <c r="GO26" s="117">
        <f t="shared" si="20"/>
        <v>0</v>
      </c>
      <c r="GP26" s="118">
        <f t="shared" si="21"/>
        <v>0</v>
      </c>
      <c r="GQ26" s="119">
        <f t="shared" si="22"/>
        <v>1</v>
      </c>
      <c r="GR26" s="116">
        <f t="shared" si="23"/>
        <v>0</v>
      </c>
      <c r="GS26" s="120">
        <f t="shared" si="24"/>
        <v>1</v>
      </c>
      <c r="GT26" s="121">
        <f t="shared" si="25"/>
        <v>-6</v>
      </c>
      <c r="GU26" s="121">
        <f t="shared" si="26"/>
        <v>-13</v>
      </c>
      <c r="GV26" s="122">
        <f t="shared" si="27"/>
        <v>-20</v>
      </c>
      <c r="GW26" s="123">
        <f t="shared" si="28"/>
        <v>1</v>
      </c>
      <c r="GX26" s="123">
        <f t="shared" si="29"/>
        <v>0</v>
      </c>
      <c r="GY26" s="123">
        <f t="shared" si="30"/>
        <v>0</v>
      </c>
      <c r="GZ26" s="124">
        <f t="shared" si="31"/>
        <v>0</v>
      </c>
      <c r="HA26" s="103">
        <v>75</v>
      </c>
      <c r="HB26" s="103">
        <v>106</v>
      </c>
      <c r="HC26" s="103">
        <v>144</v>
      </c>
      <c r="HD26" s="103">
        <v>144</v>
      </c>
      <c r="HE26" s="123">
        <f t="shared" si="32"/>
        <v>75</v>
      </c>
      <c r="HF26" s="125">
        <f t="shared" si="33"/>
        <v>0</v>
      </c>
      <c r="HG26" s="125">
        <f t="shared" si="34"/>
        <v>0</v>
      </c>
      <c r="HH26" s="127">
        <f t="shared" si="35"/>
        <v>0</v>
      </c>
      <c r="HI26" s="126">
        <f t="shared" si="36"/>
        <v>75</v>
      </c>
      <c r="HJ26" s="127" t="b">
        <f t="shared" si="37"/>
        <v>0</v>
      </c>
      <c r="HK26" s="100"/>
      <c r="HL26" s="100"/>
      <c r="HM26" s="100"/>
      <c r="HN26" s="100"/>
      <c r="HO26" s="100"/>
      <c r="HP26" s="100"/>
      <c r="HQ26" s="100"/>
      <c r="HR26" s="100"/>
      <c r="HS26" s="105" t="s">
        <v>15</v>
      </c>
      <c r="HT26" s="101"/>
      <c r="HU26" s="105" t="s">
        <v>19</v>
      </c>
      <c r="HV26" s="101">
        <f t="shared" si="38"/>
        <v>1</v>
      </c>
      <c r="HW26" s="105" t="s">
        <v>19</v>
      </c>
      <c r="HX26" s="101"/>
      <c r="HY26" s="101" t="str">
        <f t="shared" si="43"/>
        <v/>
      </c>
      <c r="HZ26" s="101"/>
      <c r="IA26" s="105" t="s">
        <v>19</v>
      </c>
      <c r="IB26" s="101">
        <f t="shared" si="39"/>
        <v>-3</v>
      </c>
      <c r="IC26" s="105" t="s">
        <v>19</v>
      </c>
      <c r="ID26" s="101">
        <f t="shared" si="40"/>
        <v>4</v>
      </c>
      <c r="IE26" s="105" t="s">
        <v>19</v>
      </c>
      <c r="IF26" s="101">
        <f t="shared" si="41"/>
        <v>0</v>
      </c>
      <c r="IG26" s="105" t="s">
        <v>19</v>
      </c>
      <c r="IH26" s="101"/>
      <c r="II26" s="101"/>
      <c r="IJ26" s="101"/>
      <c r="IK26" s="101"/>
      <c r="IL26" s="101"/>
      <c r="IM26" s="101"/>
      <c r="IN26" s="101"/>
      <c r="IO26" s="101"/>
      <c r="IP26" s="106" t="s">
        <v>19</v>
      </c>
      <c r="IQ26" s="128">
        <f t="shared" si="42"/>
        <v>35489</v>
      </c>
      <c r="IR26" s="106" t="s">
        <v>19</v>
      </c>
      <c r="IS26" s="100"/>
      <c r="IT26" s="100"/>
      <c r="IU26" s="100"/>
      <c r="IV26" s="100"/>
    </row>
    <row r="27" spans="1:256" s="98" customFormat="1" ht="18" thickBot="1" x14ac:dyDescent="0.35">
      <c r="A27" s="45"/>
      <c r="B27" s="92"/>
      <c r="C27" s="50"/>
      <c r="D27" s="93"/>
      <c r="E27" s="94"/>
      <c r="F27" s="93"/>
      <c r="G27" s="94"/>
      <c r="H27" s="91"/>
      <c r="I27" s="91"/>
      <c r="J27" s="13">
        <f t="shared" si="44"/>
        <v>1</v>
      </c>
      <c r="K27" s="95"/>
      <c r="L27" s="15">
        <f t="shared" si="48"/>
        <v>18.350000000000001</v>
      </c>
      <c r="M27" s="38">
        <f t="shared" si="45"/>
        <v>0</v>
      </c>
      <c r="N27" s="15" t="b">
        <f t="shared" si="46"/>
        <v>0</v>
      </c>
      <c r="O27" s="15">
        <f t="shared" si="47"/>
        <v>0</v>
      </c>
      <c r="P27" s="23"/>
      <c r="Q27" s="23"/>
      <c r="R27" s="29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FH27" s="100"/>
      <c r="FI27" s="100"/>
      <c r="FJ27" s="100"/>
      <c r="FK27" s="115">
        <f t="shared" si="0"/>
        <v>0</v>
      </c>
      <c r="FL27" s="116">
        <v>0</v>
      </c>
      <c r="FM27" s="117">
        <f t="shared" si="1"/>
        <v>0</v>
      </c>
      <c r="FN27" s="117">
        <f t="shared" si="2"/>
        <v>0</v>
      </c>
      <c r="FO27" s="118">
        <f t="shared" si="3"/>
        <v>0</v>
      </c>
      <c r="FP27" s="119">
        <f t="shared" si="4"/>
        <v>0</v>
      </c>
      <c r="FQ27" s="116">
        <f t="shared" si="5"/>
        <v>0</v>
      </c>
      <c r="FR27" s="120">
        <f t="shared" si="6"/>
        <v>0</v>
      </c>
      <c r="FS27" s="121">
        <f t="shared" si="7"/>
        <v>-10</v>
      </c>
      <c r="FT27" s="122">
        <f t="shared" si="8"/>
        <v>-15</v>
      </c>
      <c r="FU27" s="123">
        <f t="shared" si="9"/>
        <v>0</v>
      </c>
      <c r="FV27" s="123">
        <f t="shared" si="10"/>
        <v>0</v>
      </c>
      <c r="FW27" s="124">
        <f t="shared" si="11"/>
        <v>0</v>
      </c>
      <c r="FX27" s="123">
        <v>11.25</v>
      </c>
      <c r="FY27" s="125">
        <v>15</v>
      </c>
      <c r="FZ27" s="125">
        <v>22.5</v>
      </c>
      <c r="GA27" s="104" t="str">
        <f t="shared" si="12"/>
        <v>wrong size</v>
      </c>
      <c r="GB27" s="104" t="str">
        <f t="shared" si="13"/>
        <v>wrong size</v>
      </c>
      <c r="GC27" s="104" t="str">
        <f t="shared" si="14"/>
        <v>wrong size</v>
      </c>
      <c r="GD27" s="126">
        <f t="shared" si="15"/>
        <v>0</v>
      </c>
      <c r="GE27" s="127" t="b">
        <f t="shared" si="16"/>
        <v>0</v>
      </c>
      <c r="GF27" s="100"/>
      <c r="GG27" s="100"/>
      <c r="GH27" s="100"/>
      <c r="GI27" s="100"/>
      <c r="GJ27" s="100"/>
      <c r="GK27" s="100"/>
      <c r="GL27" s="115">
        <f t="shared" si="17"/>
        <v>0</v>
      </c>
      <c r="GM27" s="116">
        <f t="shared" si="18"/>
        <v>0</v>
      </c>
      <c r="GN27" s="117">
        <f t="shared" si="19"/>
        <v>0</v>
      </c>
      <c r="GO27" s="117">
        <f t="shared" si="20"/>
        <v>0</v>
      </c>
      <c r="GP27" s="118">
        <f t="shared" si="21"/>
        <v>0</v>
      </c>
      <c r="GQ27" s="119">
        <f t="shared" si="22"/>
        <v>1</v>
      </c>
      <c r="GR27" s="116">
        <f t="shared" si="23"/>
        <v>0</v>
      </c>
      <c r="GS27" s="120">
        <f t="shared" si="24"/>
        <v>1</v>
      </c>
      <c r="GT27" s="121">
        <f t="shared" si="25"/>
        <v>-6</v>
      </c>
      <c r="GU27" s="121">
        <f t="shared" si="26"/>
        <v>-13</v>
      </c>
      <c r="GV27" s="122">
        <f t="shared" si="27"/>
        <v>-20</v>
      </c>
      <c r="GW27" s="123">
        <f t="shared" si="28"/>
        <v>1</v>
      </c>
      <c r="GX27" s="123">
        <f t="shared" si="29"/>
        <v>0</v>
      </c>
      <c r="GY27" s="123">
        <f t="shared" si="30"/>
        <v>0</v>
      </c>
      <c r="GZ27" s="124">
        <f t="shared" si="31"/>
        <v>0</v>
      </c>
      <c r="HA27" s="103">
        <v>75</v>
      </c>
      <c r="HB27" s="103">
        <v>106</v>
      </c>
      <c r="HC27" s="103">
        <v>144</v>
      </c>
      <c r="HD27" s="103">
        <v>144</v>
      </c>
      <c r="HE27" s="123">
        <f t="shared" si="32"/>
        <v>75</v>
      </c>
      <c r="HF27" s="125">
        <f t="shared" si="33"/>
        <v>0</v>
      </c>
      <c r="HG27" s="125">
        <f t="shared" si="34"/>
        <v>0</v>
      </c>
      <c r="HH27" s="127">
        <f t="shared" si="35"/>
        <v>0</v>
      </c>
      <c r="HI27" s="126">
        <f t="shared" si="36"/>
        <v>75</v>
      </c>
      <c r="HJ27" s="127" t="b">
        <f t="shared" si="37"/>
        <v>0</v>
      </c>
      <c r="HK27" s="100"/>
      <c r="HL27" s="100"/>
      <c r="HM27" s="100"/>
      <c r="HN27" s="100"/>
      <c r="HO27" s="100"/>
      <c r="HP27" s="100"/>
      <c r="HQ27" s="100"/>
      <c r="HR27" s="100"/>
      <c r="HS27" s="105" t="s">
        <v>15</v>
      </c>
      <c r="HT27" s="101"/>
      <c r="HU27" s="105" t="s">
        <v>19</v>
      </c>
      <c r="HV27" s="101">
        <f t="shared" si="38"/>
        <v>1</v>
      </c>
      <c r="HW27" s="105" t="s">
        <v>19</v>
      </c>
      <c r="HX27" s="101"/>
      <c r="HY27" s="101" t="str">
        <f t="shared" si="43"/>
        <v/>
      </c>
      <c r="HZ27" s="101"/>
      <c r="IA27" s="105" t="s">
        <v>19</v>
      </c>
      <c r="IB27" s="101">
        <f t="shared" si="39"/>
        <v>-3</v>
      </c>
      <c r="IC27" s="105" t="s">
        <v>19</v>
      </c>
      <c r="ID27" s="101">
        <f t="shared" si="40"/>
        <v>4</v>
      </c>
      <c r="IE27" s="105" t="s">
        <v>19</v>
      </c>
      <c r="IF27" s="101">
        <f t="shared" si="41"/>
        <v>0</v>
      </c>
      <c r="IG27" s="105" t="s">
        <v>19</v>
      </c>
      <c r="IH27" s="101"/>
      <c r="II27" s="101"/>
      <c r="IJ27" s="101"/>
      <c r="IK27" s="101"/>
      <c r="IL27" s="101"/>
      <c r="IM27" s="101"/>
      <c r="IN27" s="101"/>
      <c r="IO27" s="101"/>
      <c r="IP27" s="106" t="s">
        <v>19</v>
      </c>
      <c r="IQ27" s="128">
        <f t="shared" si="42"/>
        <v>35489</v>
      </c>
      <c r="IR27" s="106" t="s">
        <v>19</v>
      </c>
      <c r="IS27" s="100"/>
      <c r="IT27" s="100"/>
      <c r="IU27" s="100"/>
      <c r="IV27" s="100"/>
    </row>
    <row r="28" spans="1:256" s="98" customFormat="1" ht="18" thickBot="1" x14ac:dyDescent="0.35">
      <c r="A28" s="45"/>
      <c r="B28" s="92"/>
      <c r="C28" s="50"/>
      <c r="D28" s="93"/>
      <c r="E28" s="94"/>
      <c r="F28" s="93"/>
      <c r="G28" s="94"/>
      <c r="H28" s="91"/>
      <c r="I28" s="91"/>
      <c r="J28" s="13">
        <f t="shared" si="44"/>
        <v>1</v>
      </c>
      <c r="K28" s="95"/>
      <c r="L28" s="15">
        <f t="shared" si="48"/>
        <v>18.350000000000001</v>
      </c>
      <c r="M28" s="38">
        <f t="shared" si="45"/>
        <v>0</v>
      </c>
      <c r="N28" s="15" t="b">
        <f t="shared" si="46"/>
        <v>0</v>
      </c>
      <c r="O28" s="15">
        <f t="shared" si="47"/>
        <v>0</v>
      </c>
      <c r="P28" s="23"/>
      <c r="Q28" s="23"/>
      <c r="R28" s="29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FH28" s="100"/>
      <c r="FI28" s="100"/>
      <c r="FJ28" s="100"/>
      <c r="FK28" s="115">
        <f t="shared" si="0"/>
        <v>0</v>
      </c>
      <c r="FL28" s="116">
        <v>0</v>
      </c>
      <c r="FM28" s="117">
        <f t="shared" si="1"/>
        <v>0</v>
      </c>
      <c r="FN28" s="117">
        <f t="shared" si="2"/>
        <v>0</v>
      </c>
      <c r="FO28" s="118">
        <f t="shared" si="3"/>
        <v>0</v>
      </c>
      <c r="FP28" s="119">
        <f t="shared" si="4"/>
        <v>0</v>
      </c>
      <c r="FQ28" s="116">
        <f t="shared" si="5"/>
        <v>0</v>
      </c>
      <c r="FR28" s="120">
        <f t="shared" si="6"/>
        <v>0</v>
      </c>
      <c r="FS28" s="121">
        <f t="shared" si="7"/>
        <v>-10</v>
      </c>
      <c r="FT28" s="122">
        <f t="shared" si="8"/>
        <v>-15</v>
      </c>
      <c r="FU28" s="123">
        <f t="shared" si="9"/>
        <v>0</v>
      </c>
      <c r="FV28" s="123">
        <f t="shared" si="10"/>
        <v>0</v>
      </c>
      <c r="FW28" s="124">
        <f t="shared" si="11"/>
        <v>0</v>
      </c>
      <c r="FX28" s="123">
        <v>11.25</v>
      </c>
      <c r="FY28" s="125">
        <v>15</v>
      </c>
      <c r="FZ28" s="125">
        <v>22.5</v>
      </c>
      <c r="GA28" s="104" t="str">
        <f t="shared" si="12"/>
        <v>wrong size</v>
      </c>
      <c r="GB28" s="104" t="str">
        <f t="shared" si="13"/>
        <v>wrong size</v>
      </c>
      <c r="GC28" s="104" t="str">
        <f t="shared" si="14"/>
        <v>wrong size</v>
      </c>
      <c r="GD28" s="126">
        <f t="shared" si="15"/>
        <v>0</v>
      </c>
      <c r="GE28" s="127" t="b">
        <f t="shared" si="16"/>
        <v>0</v>
      </c>
      <c r="GF28" s="100"/>
      <c r="GG28" s="100"/>
      <c r="GH28" s="100"/>
      <c r="GI28" s="100"/>
      <c r="GJ28" s="100"/>
      <c r="GK28" s="100"/>
      <c r="GL28" s="115">
        <f t="shared" si="17"/>
        <v>0</v>
      </c>
      <c r="GM28" s="116">
        <f t="shared" si="18"/>
        <v>0</v>
      </c>
      <c r="GN28" s="117">
        <f t="shared" si="19"/>
        <v>0</v>
      </c>
      <c r="GO28" s="117">
        <f t="shared" si="20"/>
        <v>0</v>
      </c>
      <c r="GP28" s="118">
        <f t="shared" si="21"/>
        <v>0</v>
      </c>
      <c r="GQ28" s="119">
        <f t="shared" si="22"/>
        <v>1</v>
      </c>
      <c r="GR28" s="116">
        <f t="shared" si="23"/>
        <v>0</v>
      </c>
      <c r="GS28" s="120">
        <f t="shared" si="24"/>
        <v>1</v>
      </c>
      <c r="GT28" s="121">
        <f t="shared" si="25"/>
        <v>-6</v>
      </c>
      <c r="GU28" s="121">
        <f t="shared" si="26"/>
        <v>-13</v>
      </c>
      <c r="GV28" s="122">
        <f t="shared" si="27"/>
        <v>-20</v>
      </c>
      <c r="GW28" s="123">
        <f t="shared" si="28"/>
        <v>1</v>
      </c>
      <c r="GX28" s="123">
        <f t="shared" si="29"/>
        <v>0</v>
      </c>
      <c r="GY28" s="123">
        <f t="shared" si="30"/>
        <v>0</v>
      </c>
      <c r="GZ28" s="124">
        <f t="shared" si="31"/>
        <v>0</v>
      </c>
      <c r="HA28" s="103">
        <v>75</v>
      </c>
      <c r="HB28" s="103">
        <v>106</v>
      </c>
      <c r="HC28" s="103">
        <v>144</v>
      </c>
      <c r="HD28" s="103">
        <v>144</v>
      </c>
      <c r="HE28" s="123">
        <f t="shared" si="32"/>
        <v>75</v>
      </c>
      <c r="HF28" s="125">
        <f t="shared" si="33"/>
        <v>0</v>
      </c>
      <c r="HG28" s="125">
        <f t="shared" si="34"/>
        <v>0</v>
      </c>
      <c r="HH28" s="127">
        <f t="shared" si="35"/>
        <v>0</v>
      </c>
      <c r="HI28" s="126">
        <f t="shared" si="36"/>
        <v>75</v>
      </c>
      <c r="HJ28" s="127" t="b">
        <f t="shared" si="37"/>
        <v>0</v>
      </c>
      <c r="HK28" s="100"/>
      <c r="HL28" s="100"/>
      <c r="HM28" s="100"/>
      <c r="HN28" s="100"/>
      <c r="HO28" s="100"/>
      <c r="HP28" s="100"/>
      <c r="HQ28" s="100"/>
      <c r="HR28" s="100"/>
      <c r="HS28" s="105" t="s">
        <v>15</v>
      </c>
      <c r="HT28" s="101"/>
      <c r="HU28" s="105" t="s">
        <v>19</v>
      </c>
      <c r="HV28" s="101">
        <f t="shared" si="38"/>
        <v>1</v>
      </c>
      <c r="HW28" s="105" t="s">
        <v>19</v>
      </c>
      <c r="HX28" s="101"/>
      <c r="HY28" s="101" t="str">
        <f t="shared" si="43"/>
        <v/>
      </c>
      <c r="HZ28" s="101"/>
      <c r="IA28" s="105" t="s">
        <v>19</v>
      </c>
      <c r="IB28" s="101">
        <f t="shared" si="39"/>
        <v>-3</v>
      </c>
      <c r="IC28" s="105" t="s">
        <v>19</v>
      </c>
      <c r="ID28" s="101">
        <f t="shared" si="40"/>
        <v>4</v>
      </c>
      <c r="IE28" s="105" t="s">
        <v>19</v>
      </c>
      <c r="IF28" s="101">
        <f t="shared" si="41"/>
        <v>0</v>
      </c>
      <c r="IG28" s="105" t="s">
        <v>19</v>
      </c>
      <c r="IH28" s="101"/>
      <c r="II28" s="101"/>
      <c r="IJ28" s="101"/>
      <c r="IK28" s="101"/>
      <c r="IL28" s="101"/>
      <c r="IM28" s="101"/>
      <c r="IN28" s="101"/>
      <c r="IO28" s="101"/>
      <c r="IP28" s="106" t="s">
        <v>19</v>
      </c>
      <c r="IQ28" s="128">
        <f t="shared" si="42"/>
        <v>35489</v>
      </c>
      <c r="IR28" s="106" t="s">
        <v>19</v>
      </c>
      <c r="IS28" s="100"/>
      <c r="IT28" s="100"/>
      <c r="IU28" s="100"/>
      <c r="IV28" s="100"/>
    </row>
    <row r="29" spans="1:256" s="98" customFormat="1" ht="18" thickBot="1" x14ac:dyDescent="0.35">
      <c r="A29" s="45"/>
      <c r="B29" s="92"/>
      <c r="C29" s="50"/>
      <c r="D29" s="93"/>
      <c r="E29" s="94"/>
      <c r="F29" s="93"/>
      <c r="G29" s="94"/>
      <c r="H29" s="91"/>
      <c r="I29" s="91"/>
      <c r="J29" s="13">
        <f t="shared" si="44"/>
        <v>1</v>
      </c>
      <c r="K29" s="95"/>
      <c r="L29" s="15">
        <f t="shared" si="48"/>
        <v>18.350000000000001</v>
      </c>
      <c r="M29" s="38">
        <f t="shared" si="45"/>
        <v>0</v>
      </c>
      <c r="N29" s="15" t="b">
        <f t="shared" si="46"/>
        <v>0</v>
      </c>
      <c r="O29" s="15">
        <f t="shared" si="47"/>
        <v>0</v>
      </c>
      <c r="P29" s="23"/>
      <c r="Q29" s="23"/>
      <c r="R29" s="29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FH29" s="100"/>
      <c r="FI29" s="100"/>
      <c r="FJ29" s="100"/>
      <c r="FK29" s="115">
        <f t="shared" si="0"/>
        <v>0</v>
      </c>
      <c r="FL29" s="116">
        <v>0</v>
      </c>
      <c r="FM29" s="117">
        <f t="shared" si="1"/>
        <v>0</v>
      </c>
      <c r="FN29" s="117">
        <f t="shared" si="2"/>
        <v>0</v>
      </c>
      <c r="FO29" s="118">
        <f t="shared" si="3"/>
        <v>0</v>
      </c>
      <c r="FP29" s="119">
        <f t="shared" si="4"/>
        <v>0</v>
      </c>
      <c r="FQ29" s="116">
        <f t="shared" si="5"/>
        <v>0</v>
      </c>
      <c r="FR29" s="120">
        <f t="shared" si="6"/>
        <v>0</v>
      </c>
      <c r="FS29" s="121">
        <f t="shared" si="7"/>
        <v>-10</v>
      </c>
      <c r="FT29" s="122">
        <f t="shared" si="8"/>
        <v>-15</v>
      </c>
      <c r="FU29" s="123">
        <f t="shared" si="9"/>
        <v>0</v>
      </c>
      <c r="FV29" s="123">
        <f t="shared" si="10"/>
        <v>0</v>
      </c>
      <c r="FW29" s="124">
        <f t="shared" si="11"/>
        <v>0</v>
      </c>
      <c r="FX29" s="123">
        <v>11.25</v>
      </c>
      <c r="FY29" s="125">
        <v>15</v>
      </c>
      <c r="FZ29" s="125">
        <v>22.5</v>
      </c>
      <c r="GA29" s="104" t="str">
        <f t="shared" si="12"/>
        <v>wrong size</v>
      </c>
      <c r="GB29" s="104" t="str">
        <f t="shared" si="13"/>
        <v>wrong size</v>
      </c>
      <c r="GC29" s="104" t="str">
        <f t="shared" si="14"/>
        <v>wrong size</v>
      </c>
      <c r="GD29" s="126">
        <f t="shared" si="15"/>
        <v>0</v>
      </c>
      <c r="GE29" s="127" t="b">
        <f t="shared" si="16"/>
        <v>0</v>
      </c>
      <c r="GF29" s="100"/>
      <c r="GG29" s="100"/>
      <c r="GH29" s="100"/>
      <c r="GI29" s="100"/>
      <c r="GJ29" s="100"/>
      <c r="GK29" s="100"/>
      <c r="GL29" s="115">
        <f t="shared" si="17"/>
        <v>0</v>
      </c>
      <c r="GM29" s="116">
        <f t="shared" si="18"/>
        <v>0</v>
      </c>
      <c r="GN29" s="117">
        <f t="shared" si="19"/>
        <v>0</v>
      </c>
      <c r="GO29" s="117">
        <f t="shared" si="20"/>
        <v>0</v>
      </c>
      <c r="GP29" s="118">
        <f t="shared" si="21"/>
        <v>0</v>
      </c>
      <c r="GQ29" s="119">
        <f t="shared" si="22"/>
        <v>1</v>
      </c>
      <c r="GR29" s="116">
        <f t="shared" si="23"/>
        <v>0</v>
      </c>
      <c r="GS29" s="120">
        <f t="shared" si="24"/>
        <v>1</v>
      </c>
      <c r="GT29" s="121">
        <f t="shared" si="25"/>
        <v>-6</v>
      </c>
      <c r="GU29" s="121">
        <f t="shared" si="26"/>
        <v>-13</v>
      </c>
      <c r="GV29" s="122">
        <f t="shared" si="27"/>
        <v>-20</v>
      </c>
      <c r="GW29" s="123">
        <f t="shared" si="28"/>
        <v>1</v>
      </c>
      <c r="GX29" s="123">
        <f t="shared" si="29"/>
        <v>0</v>
      </c>
      <c r="GY29" s="123">
        <f t="shared" si="30"/>
        <v>0</v>
      </c>
      <c r="GZ29" s="124">
        <f t="shared" si="31"/>
        <v>0</v>
      </c>
      <c r="HA29" s="103">
        <v>75</v>
      </c>
      <c r="HB29" s="103">
        <v>106</v>
      </c>
      <c r="HC29" s="103">
        <v>144</v>
      </c>
      <c r="HD29" s="103">
        <v>144</v>
      </c>
      <c r="HE29" s="123">
        <f t="shared" si="32"/>
        <v>75</v>
      </c>
      <c r="HF29" s="125">
        <f t="shared" si="33"/>
        <v>0</v>
      </c>
      <c r="HG29" s="125">
        <f t="shared" si="34"/>
        <v>0</v>
      </c>
      <c r="HH29" s="127">
        <f t="shared" si="35"/>
        <v>0</v>
      </c>
      <c r="HI29" s="126">
        <f t="shared" si="36"/>
        <v>75</v>
      </c>
      <c r="HJ29" s="127" t="b">
        <f t="shared" si="37"/>
        <v>0</v>
      </c>
      <c r="HK29" s="100"/>
      <c r="HL29" s="100"/>
      <c r="HM29" s="100"/>
      <c r="HN29" s="100"/>
      <c r="HO29" s="100"/>
      <c r="HP29" s="100"/>
      <c r="HQ29" s="100"/>
      <c r="HR29" s="100"/>
      <c r="HS29" s="105" t="s">
        <v>15</v>
      </c>
      <c r="HT29" s="101"/>
      <c r="HU29" s="105" t="s">
        <v>19</v>
      </c>
      <c r="HV29" s="101">
        <f t="shared" si="38"/>
        <v>1</v>
      </c>
      <c r="HW29" s="105" t="s">
        <v>19</v>
      </c>
      <c r="HX29" s="101"/>
      <c r="HY29" s="101" t="str">
        <f t="shared" si="43"/>
        <v/>
      </c>
      <c r="HZ29" s="101"/>
      <c r="IA29" s="105" t="s">
        <v>19</v>
      </c>
      <c r="IB29" s="101">
        <f t="shared" si="39"/>
        <v>-3</v>
      </c>
      <c r="IC29" s="105" t="s">
        <v>19</v>
      </c>
      <c r="ID29" s="101">
        <f t="shared" si="40"/>
        <v>4</v>
      </c>
      <c r="IE29" s="105" t="s">
        <v>19</v>
      </c>
      <c r="IF29" s="101">
        <f t="shared" si="41"/>
        <v>0</v>
      </c>
      <c r="IG29" s="105" t="s">
        <v>19</v>
      </c>
      <c r="IH29" s="101"/>
      <c r="II29" s="101"/>
      <c r="IJ29" s="101"/>
      <c r="IK29" s="101"/>
      <c r="IL29" s="101"/>
      <c r="IM29" s="101"/>
      <c r="IN29" s="101"/>
      <c r="IO29" s="101"/>
      <c r="IP29" s="106" t="s">
        <v>19</v>
      </c>
      <c r="IQ29" s="128">
        <f t="shared" si="42"/>
        <v>35489</v>
      </c>
      <c r="IR29" s="106" t="s">
        <v>19</v>
      </c>
      <c r="IS29" s="100"/>
      <c r="IT29" s="100"/>
      <c r="IU29" s="100"/>
      <c r="IV29" s="100"/>
    </row>
    <row r="30" spans="1:256" s="98" customFormat="1" ht="18" thickBot="1" x14ac:dyDescent="0.35">
      <c r="A30" s="45"/>
      <c r="B30" s="92"/>
      <c r="C30" s="50"/>
      <c r="D30" s="93"/>
      <c r="E30" s="94"/>
      <c r="F30" s="93"/>
      <c r="G30" s="94"/>
      <c r="H30" s="91"/>
      <c r="I30" s="91"/>
      <c r="J30" s="13">
        <f t="shared" si="44"/>
        <v>1</v>
      </c>
      <c r="K30" s="95"/>
      <c r="L30" s="15">
        <f t="shared" si="48"/>
        <v>18.350000000000001</v>
      </c>
      <c r="M30" s="38">
        <f t="shared" si="45"/>
        <v>0</v>
      </c>
      <c r="N30" s="15" t="b">
        <f t="shared" si="46"/>
        <v>0</v>
      </c>
      <c r="O30" s="15">
        <f t="shared" si="47"/>
        <v>0</v>
      </c>
      <c r="P30" s="23"/>
      <c r="Q30" s="23"/>
      <c r="R30" s="29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FH30" s="100"/>
      <c r="FI30" s="100"/>
      <c r="FJ30" s="100"/>
      <c r="FK30" s="115">
        <f t="shared" si="0"/>
        <v>0</v>
      </c>
      <c r="FL30" s="116">
        <v>0</v>
      </c>
      <c r="FM30" s="117">
        <f t="shared" si="1"/>
        <v>0</v>
      </c>
      <c r="FN30" s="117">
        <f t="shared" si="2"/>
        <v>0</v>
      </c>
      <c r="FO30" s="118">
        <f t="shared" si="3"/>
        <v>0</v>
      </c>
      <c r="FP30" s="119">
        <f t="shared" si="4"/>
        <v>0</v>
      </c>
      <c r="FQ30" s="116">
        <f t="shared" si="5"/>
        <v>0</v>
      </c>
      <c r="FR30" s="120">
        <f t="shared" si="6"/>
        <v>0</v>
      </c>
      <c r="FS30" s="121">
        <f t="shared" si="7"/>
        <v>-10</v>
      </c>
      <c r="FT30" s="122">
        <f t="shared" si="8"/>
        <v>-15</v>
      </c>
      <c r="FU30" s="123">
        <f t="shared" si="9"/>
        <v>0</v>
      </c>
      <c r="FV30" s="123">
        <f t="shared" si="10"/>
        <v>0</v>
      </c>
      <c r="FW30" s="124">
        <f t="shared" si="11"/>
        <v>0</v>
      </c>
      <c r="FX30" s="123">
        <v>11.25</v>
      </c>
      <c r="FY30" s="125">
        <v>15</v>
      </c>
      <c r="FZ30" s="125">
        <v>22.5</v>
      </c>
      <c r="GA30" s="104" t="str">
        <f t="shared" si="12"/>
        <v>wrong size</v>
      </c>
      <c r="GB30" s="104" t="str">
        <f t="shared" si="13"/>
        <v>wrong size</v>
      </c>
      <c r="GC30" s="104" t="str">
        <f t="shared" si="14"/>
        <v>wrong size</v>
      </c>
      <c r="GD30" s="126">
        <f t="shared" si="15"/>
        <v>0</v>
      </c>
      <c r="GE30" s="127" t="b">
        <f t="shared" si="16"/>
        <v>0</v>
      </c>
      <c r="GF30" s="100"/>
      <c r="GG30" s="100"/>
      <c r="GH30" s="100"/>
      <c r="GI30" s="100"/>
      <c r="GJ30" s="100"/>
      <c r="GK30" s="100"/>
      <c r="GL30" s="115">
        <f t="shared" si="17"/>
        <v>0</v>
      </c>
      <c r="GM30" s="116">
        <f t="shared" si="18"/>
        <v>0</v>
      </c>
      <c r="GN30" s="117">
        <f t="shared" si="19"/>
        <v>0</v>
      </c>
      <c r="GO30" s="117">
        <f t="shared" si="20"/>
        <v>0</v>
      </c>
      <c r="GP30" s="118">
        <f t="shared" si="21"/>
        <v>0</v>
      </c>
      <c r="GQ30" s="119">
        <f t="shared" si="22"/>
        <v>1</v>
      </c>
      <c r="GR30" s="116">
        <f t="shared" si="23"/>
        <v>0</v>
      </c>
      <c r="GS30" s="120">
        <f t="shared" si="24"/>
        <v>1</v>
      </c>
      <c r="GT30" s="121">
        <f t="shared" si="25"/>
        <v>-6</v>
      </c>
      <c r="GU30" s="121">
        <f t="shared" si="26"/>
        <v>-13</v>
      </c>
      <c r="GV30" s="122">
        <f t="shared" si="27"/>
        <v>-20</v>
      </c>
      <c r="GW30" s="123">
        <f t="shared" si="28"/>
        <v>1</v>
      </c>
      <c r="GX30" s="123">
        <f t="shared" si="29"/>
        <v>0</v>
      </c>
      <c r="GY30" s="123">
        <f t="shared" si="30"/>
        <v>0</v>
      </c>
      <c r="GZ30" s="124">
        <f t="shared" si="31"/>
        <v>0</v>
      </c>
      <c r="HA30" s="103">
        <v>75</v>
      </c>
      <c r="HB30" s="103">
        <v>106</v>
      </c>
      <c r="HC30" s="103">
        <v>144</v>
      </c>
      <c r="HD30" s="103">
        <v>144</v>
      </c>
      <c r="HE30" s="123">
        <f t="shared" si="32"/>
        <v>75</v>
      </c>
      <c r="HF30" s="125">
        <f t="shared" si="33"/>
        <v>0</v>
      </c>
      <c r="HG30" s="125">
        <f t="shared" si="34"/>
        <v>0</v>
      </c>
      <c r="HH30" s="127">
        <f t="shared" si="35"/>
        <v>0</v>
      </c>
      <c r="HI30" s="126">
        <f t="shared" si="36"/>
        <v>75</v>
      </c>
      <c r="HJ30" s="127" t="b">
        <f t="shared" si="37"/>
        <v>0</v>
      </c>
      <c r="HK30" s="100"/>
      <c r="HL30" s="100"/>
      <c r="HM30" s="100"/>
      <c r="HN30" s="100"/>
      <c r="HO30" s="100"/>
      <c r="HP30" s="100"/>
      <c r="HQ30" s="100"/>
      <c r="HR30" s="100"/>
      <c r="HS30" s="105" t="s">
        <v>15</v>
      </c>
      <c r="HT30" s="101"/>
      <c r="HU30" s="105" t="s">
        <v>19</v>
      </c>
      <c r="HV30" s="101">
        <f t="shared" si="38"/>
        <v>1</v>
      </c>
      <c r="HW30" s="105" t="s">
        <v>19</v>
      </c>
      <c r="HX30" s="101"/>
      <c r="HY30" s="101" t="str">
        <f t="shared" si="43"/>
        <v/>
      </c>
      <c r="HZ30" s="101"/>
      <c r="IA30" s="105" t="s">
        <v>19</v>
      </c>
      <c r="IB30" s="101">
        <f t="shared" si="39"/>
        <v>-3</v>
      </c>
      <c r="IC30" s="105" t="s">
        <v>19</v>
      </c>
      <c r="ID30" s="101">
        <f t="shared" si="40"/>
        <v>4</v>
      </c>
      <c r="IE30" s="105" t="s">
        <v>19</v>
      </c>
      <c r="IF30" s="101">
        <f t="shared" si="41"/>
        <v>0</v>
      </c>
      <c r="IG30" s="105" t="s">
        <v>19</v>
      </c>
      <c r="IH30" s="101"/>
      <c r="II30" s="101"/>
      <c r="IJ30" s="101"/>
      <c r="IK30" s="101"/>
      <c r="IL30" s="101"/>
      <c r="IM30" s="101"/>
      <c r="IN30" s="101"/>
      <c r="IO30" s="101"/>
      <c r="IP30" s="106" t="s">
        <v>19</v>
      </c>
      <c r="IQ30" s="128">
        <f t="shared" si="42"/>
        <v>35489</v>
      </c>
      <c r="IR30" s="106" t="s">
        <v>19</v>
      </c>
      <c r="IS30" s="100"/>
      <c r="IT30" s="100"/>
      <c r="IU30" s="100"/>
      <c r="IV30" s="100"/>
    </row>
    <row r="31" spans="1:256" s="98" customFormat="1" ht="18" thickBot="1" x14ac:dyDescent="0.35">
      <c r="A31" s="45">
        <v>1</v>
      </c>
      <c r="B31" s="92"/>
      <c r="C31" s="50"/>
      <c r="D31" s="93"/>
      <c r="E31" s="94"/>
      <c r="F31" s="93"/>
      <c r="G31" s="94"/>
      <c r="H31" s="91"/>
      <c r="I31" s="91"/>
      <c r="J31" s="13">
        <f t="shared" si="44"/>
        <v>1</v>
      </c>
      <c r="K31" s="95"/>
      <c r="L31" s="15">
        <f t="shared" si="48"/>
        <v>18.350000000000001</v>
      </c>
      <c r="M31" s="38">
        <f t="shared" si="45"/>
        <v>0</v>
      </c>
      <c r="N31" s="15" t="b">
        <f t="shared" si="46"/>
        <v>0</v>
      </c>
      <c r="O31" s="15">
        <f t="shared" si="47"/>
        <v>0</v>
      </c>
      <c r="P31" s="23"/>
      <c r="Q31" s="23"/>
      <c r="R31" s="29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FH31" s="100"/>
      <c r="FI31" s="100"/>
      <c r="FJ31" s="100"/>
      <c r="FK31" s="115">
        <f t="shared" si="0"/>
        <v>0</v>
      </c>
      <c r="FL31" s="116">
        <v>0</v>
      </c>
      <c r="FM31" s="117">
        <f t="shared" si="1"/>
        <v>0</v>
      </c>
      <c r="FN31" s="117">
        <f t="shared" si="2"/>
        <v>0</v>
      </c>
      <c r="FO31" s="118">
        <f t="shared" si="3"/>
        <v>0</v>
      </c>
      <c r="FP31" s="119">
        <f t="shared" si="4"/>
        <v>0</v>
      </c>
      <c r="FQ31" s="116">
        <f t="shared" si="5"/>
        <v>0</v>
      </c>
      <c r="FR31" s="120">
        <f t="shared" si="6"/>
        <v>0</v>
      </c>
      <c r="FS31" s="121">
        <f t="shared" si="7"/>
        <v>-10</v>
      </c>
      <c r="FT31" s="122">
        <f t="shared" si="8"/>
        <v>-15</v>
      </c>
      <c r="FU31" s="123">
        <f t="shared" si="9"/>
        <v>0</v>
      </c>
      <c r="FV31" s="123">
        <f t="shared" si="10"/>
        <v>0</v>
      </c>
      <c r="FW31" s="124">
        <f t="shared" si="11"/>
        <v>0</v>
      </c>
      <c r="FX31" s="123">
        <v>11.25</v>
      </c>
      <c r="FY31" s="125">
        <v>15</v>
      </c>
      <c r="FZ31" s="125">
        <v>22.5</v>
      </c>
      <c r="GA31" s="104" t="str">
        <f t="shared" si="12"/>
        <v>wrong size</v>
      </c>
      <c r="GB31" s="104" t="str">
        <f t="shared" si="13"/>
        <v>wrong size</v>
      </c>
      <c r="GC31" s="104" t="str">
        <f t="shared" si="14"/>
        <v>wrong size</v>
      </c>
      <c r="GD31" s="126">
        <f t="shared" si="15"/>
        <v>0</v>
      </c>
      <c r="GE31" s="127" t="b">
        <f t="shared" si="16"/>
        <v>0</v>
      </c>
      <c r="GF31" s="100"/>
      <c r="GG31" s="100"/>
      <c r="GH31" s="100"/>
      <c r="GI31" s="100"/>
      <c r="GJ31" s="100"/>
      <c r="GK31" s="100"/>
      <c r="GL31" s="115">
        <f t="shared" si="17"/>
        <v>0</v>
      </c>
      <c r="GM31" s="116">
        <f t="shared" si="18"/>
        <v>0</v>
      </c>
      <c r="GN31" s="117">
        <f t="shared" si="19"/>
        <v>0</v>
      </c>
      <c r="GO31" s="117">
        <f t="shared" si="20"/>
        <v>0</v>
      </c>
      <c r="GP31" s="118">
        <f t="shared" si="21"/>
        <v>0</v>
      </c>
      <c r="GQ31" s="119">
        <f t="shared" si="22"/>
        <v>1</v>
      </c>
      <c r="GR31" s="116">
        <f t="shared" si="23"/>
        <v>0</v>
      </c>
      <c r="GS31" s="120">
        <f t="shared" si="24"/>
        <v>1</v>
      </c>
      <c r="GT31" s="121">
        <f t="shared" si="25"/>
        <v>-6</v>
      </c>
      <c r="GU31" s="121">
        <f t="shared" si="26"/>
        <v>-13</v>
      </c>
      <c r="GV31" s="122">
        <f t="shared" si="27"/>
        <v>-20</v>
      </c>
      <c r="GW31" s="123">
        <f t="shared" si="28"/>
        <v>1</v>
      </c>
      <c r="GX31" s="123">
        <f t="shared" si="29"/>
        <v>0</v>
      </c>
      <c r="GY31" s="123">
        <f t="shared" si="30"/>
        <v>0</v>
      </c>
      <c r="GZ31" s="124">
        <f t="shared" si="31"/>
        <v>0</v>
      </c>
      <c r="HA31" s="103">
        <v>75</v>
      </c>
      <c r="HB31" s="103">
        <v>106</v>
      </c>
      <c r="HC31" s="103">
        <v>144</v>
      </c>
      <c r="HD31" s="103">
        <v>144</v>
      </c>
      <c r="HE31" s="123">
        <f t="shared" si="32"/>
        <v>75</v>
      </c>
      <c r="HF31" s="125">
        <f t="shared" si="33"/>
        <v>0</v>
      </c>
      <c r="HG31" s="125">
        <f t="shared" si="34"/>
        <v>0</v>
      </c>
      <c r="HH31" s="127">
        <f t="shared" si="35"/>
        <v>0</v>
      </c>
      <c r="HI31" s="126">
        <f t="shared" si="36"/>
        <v>75</v>
      </c>
      <c r="HJ31" s="127" t="b">
        <f t="shared" si="37"/>
        <v>0</v>
      </c>
      <c r="HK31" s="100"/>
      <c r="HL31" s="100"/>
      <c r="HM31" s="100"/>
      <c r="HN31" s="100"/>
      <c r="HO31" s="100"/>
      <c r="HP31" s="100"/>
      <c r="HQ31" s="100"/>
      <c r="HR31" s="100"/>
      <c r="HS31" s="105" t="s">
        <v>15</v>
      </c>
      <c r="HT31" s="101"/>
      <c r="HU31" s="105" t="s">
        <v>19</v>
      </c>
      <c r="HV31" s="101">
        <f t="shared" si="38"/>
        <v>1</v>
      </c>
      <c r="HW31" s="105" t="s">
        <v>19</v>
      </c>
      <c r="HX31" s="101"/>
      <c r="HY31" s="101" t="str">
        <f t="shared" si="43"/>
        <v/>
      </c>
      <c r="HZ31" s="101"/>
      <c r="IA31" s="105" t="s">
        <v>19</v>
      </c>
      <c r="IB31" s="101">
        <f t="shared" si="39"/>
        <v>-3</v>
      </c>
      <c r="IC31" s="105" t="s">
        <v>19</v>
      </c>
      <c r="ID31" s="101">
        <f t="shared" si="40"/>
        <v>4</v>
      </c>
      <c r="IE31" s="105" t="s">
        <v>19</v>
      </c>
      <c r="IF31" s="101">
        <f t="shared" si="41"/>
        <v>0</v>
      </c>
      <c r="IG31" s="105" t="s">
        <v>19</v>
      </c>
      <c r="IH31" s="101"/>
      <c r="II31" s="101"/>
      <c r="IJ31" s="101"/>
      <c r="IK31" s="101"/>
      <c r="IL31" s="101"/>
      <c r="IM31" s="101"/>
      <c r="IN31" s="101"/>
      <c r="IO31" s="101"/>
      <c r="IP31" s="106" t="s">
        <v>19</v>
      </c>
      <c r="IQ31" s="128">
        <f t="shared" si="42"/>
        <v>35489</v>
      </c>
      <c r="IR31" s="106" t="s">
        <v>19</v>
      </c>
      <c r="IS31" s="100"/>
      <c r="IT31" s="100"/>
      <c r="IU31" s="100"/>
      <c r="IV31" s="100"/>
    </row>
    <row r="32" spans="1:256" s="98" customFormat="1" ht="18" thickBot="1" x14ac:dyDescent="0.35">
      <c r="A32" s="45">
        <v>1</v>
      </c>
      <c r="B32" s="92"/>
      <c r="C32" s="50"/>
      <c r="D32" s="93"/>
      <c r="E32" s="94"/>
      <c r="F32" s="93"/>
      <c r="G32" s="94"/>
      <c r="H32" s="91"/>
      <c r="I32" s="91"/>
      <c r="J32" s="13">
        <f t="shared" si="44"/>
        <v>1</v>
      </c>
      <c r="K32" s="95"/>
      <c r="L32" s="15">
        <f t="shared" si="48"/>
        <v>18.350000000000001</v>
      </c>
      <c r="M32" s="38">
        <f t="shared" si="45"/>
        <v>0</v>
      </c>
      <c r="N32" s="15" t="b">
        <f t="shared" si="46"/>
        <v>0</v>
      </c>
      <c r="O32" s="15">
        <f t="shared" si="47"/>
        <v>0</v>
      </c>
      <c r="P32" s="23"/>
      <c r="Q32" s="23"/>
      <c r="R32" s="29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FH32" s="100"/>
      <c r="FI32" s="100"/>
      <c r="FJ32" s="100"/>
      <c r="FK32" s="115">
        <f t="shared" si="0"/>
        <v>0</v>
      </c>
      <c r="FL32" s="116">
        <v>0</v>
      </c>
      <c r="FM32" s="117">
        <f t="shared" si="1"/>
        <v>0</v>
      </c>
      <c r="FN32" s="117">
        <f t="shared" si="2"/>
        <v>0</v>
      </c>
      <c r="FO32" s="118">
        <f t="shared" si="3"/>
        <v>0</v>
      </c>
      <c r="FP32" s="119">
        <f t="shared" si="4"/>
        <v>0</v>
      </c>
      <c r="FQ32" s="116">
        <f t="shared" si="5"/>
        <v>0</v>
      </c>
      <c r="FR32" s="120">
        <f t="shared" si="6"/>
        <v>0</v>
      </c>
      <c r="FS32" s="121">
        <f t="shared" si="7"/>
        <v>-10</v>
      </c>
      <c r="FT32" s="122">
        <f t="shared" si="8"/>
        <v>-15</v>
      </c>
      <c r="FU32" s="123">
        <f t="shared" si="9"/>
        <v>0</v>
      </c>
      <c r="FV32" s="123">
        <f t="shared" si="10"/>
        <v>0</v>
      </c>
      <c r="FW32" s="124">
        <f t="shared" si="11"/>
        <v>0</v>
      </c>
      <c r="FX32" s="123">
        <v>11.25</v>
      </c>
      <c r="FY32" s="125">
        <v>15</v>
      </c>
      <c r="FZ32" s="125">
        <v>22.5</v>
      </c>
      <c r="GA32" s="104" t="str">
        <f t="shared" si="12"/>
        <v>wrong size</v>
      </c>
      <c r="GB32" s="104" t="str">
        <f t="shared" si="13"/>
        <v>wrong size</v>
      </c>
      <c r="GC32" s="104" t="str">
        <f t="shared" si="14"/>
        <v>wrong size</v>
      </c>
      <c r="GD32" s="126">
        <f t="shared" si="15"/>
        <v>0</v>
      </c>
      <c r="GE32" s="127" t="b">
        <f t="shared" si="16"/>
        <v>0</v>
      </c>
      <c r="GF32" s="100"/>
      <c r="GG32" s="100"/>
      <c r="GH32" s="100"/>
      <c r="GI32" s="100"/>
      <c r="GJ32" s="100"/>
      <c r="GK32" s="100"/>
      <c r="GL32" s="115">
        <f t="shared" si="17"/>
        <v>0</v>
      </c>
      <c r="GM32" s="116">
        <f t="shared" si="18"/>
        <v>0</v>
      </c>
      <c r="GN32" s="117">
        <f t="shared" si="19"/>
        <v>0</v>
      </c>
      <c r="GO32" s="117">
        <f t="shared" si="20"/>
        <v>0</v>
      </c>
      <c r="GP32" s="118">
        <f t="shared" si="21"/>
        <v>0</v>
      </c>
      <c r="GQ32" s="119">
        <f t="shared" si="22"/>
        <v>1</v>
      </c>
      <c r="GR32" s="116">
        <f t="shared" si="23"/>
        <v>0</v>
      </c>
      <c r="GS32" s="120">
        <f t="shared" si="24"/>
        <v>1</v>
      </c>
      <c r="GT32" s="121">
        <f t="shared" si="25"/>
        <v>-6</v>
      </c>
      <c r="GU32" s="121">
        <f t="shared" si="26"/>
        <v>-13</v>
      </c>
      <c r="GV32" s="122">
        <f t="shared" si="27"/>
        <v>-20</v>
      </c>
      <c r="GW32" s="123">
        <f t="shared" si="28"/>
        <v>1</v>
      </c>
      <c r="GX32" s="123">
        <f t="shared" si="29"/>
        <v>0</v>
      </c>
      <c r="GY32" s="123">
        <f t="shared" si="30"/>
        <v>0</v>
      </c>
      <c r="GZ32" s="124">
        <f t="shared" si="31"/>
        <v>0</v>
      </c>
      <c r="HA32" s="103">
        <v>75</v>
      </c>
      <c r="HB32" s="103">
        <v>106</v>
      </c>
      <c r="HC32" s="103">
        <v>144</v>
      </c>
      <c r="HD32" s="103">
        <v>144</v>
      </c>
      <c r="HE32" s="123">
        <f t="shared" si="32"/>
        <v>75</v>
      </c>
      <c r="HF32" s="125">
        <f t="shared" si="33"/>
        <v>0</v>
      </c>
      <c r="HG32" s="125">
        <f t="shared" si="34"/>
        <v>0</v>
      </c>
      <c r="HH32" s="127">
        <f t="shared" si="35"/>
        <v>0</v>
      </c>
      <c r="HI32" s="126">
        <f t="shared" si="36"/>
        <v>75</v>
      </c>
      <c r="HJ32" s="127" t="b">
        <f t="shared" si="37"/>
        <v>0</v>
      </c>
      <c r="HK32" s="100"/>
      <c r="HL32" s="100"/>
      <c r="HM32" s="100"/>
      <c r="HN32" s="100"/>
      <c r="HO32" s="100"/>
      <c r="HP32" s="100"/>
      <c r="HQ32" s="100"/>
      <c r="HR32" s="100"/>
      <c r="HS32" s="105" t="s">
        <v>15</v>
      </c>
      <c r="HT32" s="101"/>
      <c r="HU32" s="105" t="s">
        <v>19</v>
      </c>
      <c r="HV32" s="101">
        <f t="shared" si="38"/>
        <v>1</v>
      </c>
      <c r="HW32" s="105" t="s">
        <v>19</v>
      </c>
      <c r="HX32" s="101"/>
      <c r="HY32" s="101" t="str">
        <f t="shared" si="43"/>
        <v/>
      </c>
      <c r="HZ32" s="101"/>
      <c r="IA32" s="105" t="s">
        <v>19</v>
      </c>
      <c r="IB32" s="101">
        <f t="shared" si="39"/>
        <v>-3</v>
      </c>
      <c r="IC32" s="105" t="s">
        <v>19</v>
      </c>
      <c r="ID32" s="101">
        <f t="shared" si="40"/>
        <v>4</v>
      </c>
      <c r="IE32" s="105" t="s">
        <v>19</v>
      </c>
      <c r="IF32" s="101">
        <f t="shared" si="41"/>
        <v>0</v>
      </c>
      <c r="IG32" s="105" t="s">
        <v>19</v>
      </c>
      <c r="IH32" s="101"/>
      <c r="II32" s="101"/>
      <c r="IJ32" s="101"/>
      <c r="IK32" s="101"/>
      <c r="IL32" s="101"/>
      <c r="IM32" s="101"/>
      <c r="IN32" s="101"/>
      <c r="IO32" s="101"/>
      <c r="IP32" s="106" t="s">
        <v>19</v>
      </c>
      <c r="IQ32" s="128">
        <f t="shared" si="42"/>
        <v>35489</v>
      </c>
      <c r="IR32" s="106" t="s">
        <v>19</v>
      </c>
      <c r="IS32" s="100"/>
      <c r="IT32" s="100"/>
      <c r="IU32" s="100"/>
      <c r="IV32" s="100"/>
    </row>
    <row r="33" spans="1:256" s="98" customFormat="1" ht="18" thickBot="1" x14ac:dyDescent="0.35">
      <c r="A33" s="45">
        <v>1</v>
      </c>
      <c r="B33" s="92"/>
      <c r="C33" s="50"/>
      <c r="D33" s="93"/>
      <c r="E33" s="94"/>
      <c r="F33" s="93"/>
      <c r="G33" s="94"/>
      <c r="H33" s="91"/>
      <c r="I33" s="91"/>
      <c r="J33" s="13">
        <f t="shared" si="44"/>
        <v>1</v>
      </c>
      <c r="K33" s="95"/>
      <c r="L33" s="15">
        <f t="shared" si="48"/>
        <v>18.350000000000001</v>
      </c>
      <c r="M33" s="38">
        <f t="shared" si="45"/>
        <v>0</v>
      </c>
      <c r="N33" s="15" t="b">
        <f t="shared" si="46"/>
        <v>0</v>
      </c>
      <c r="O33" s="15">
        <f t="shared" si="47"/>
        <v>0</v>
      </c>
      <c r="P33" s="23"/>
      <c r="Q33" s="23"/>
      <c r="R33" s="29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FH33" s="100"/>
      <c r="FI33" s="100"/>
      <c r="FJ33" s="100"/>
      <c r="FK33" s="115">
        <f t="shared" si="0"/>
        <v>0</v>
      </c>
      <c r="FL33" s="116">
        <v>0</v>
      </c>
      <c r="FM33" s="117">
        <f t="shared" si="1"/>
        <v>0</v>
      </c>
      <c r="FN33" s="117">
        <f t="shared" si="2"/>
        <v>0</v>
      </c>
      <c r="FO33" s="118">
        <f t="shared" si="3"/>
        <v>0</v>
      </c>
      <c r="FP33" s="119">
        <f t="shared" si="4"/>
        <v>0</v>
      </c>
      <c r="FQ33" s="116">
        <f t="shared" si="5"/>
        <v>0</v>
      </c>
      <c r="FR33" s="120">
        <f t="shared" si="6"/>
        <v>0</v>
      </c>
      <c r="FS33" s="121">
        <f t="shared" si="7"/>
        <v>-10</v>
      </c>
      <c r="FT33" s="122">
        <f t="shared" si="8"/>
        <v>-15</v>
      </c>
      <c r="FU33" s="123">
        <f t="shared" si="9"/>
        <v>0</v>
      </c>
      <c r="FV33" s="123">
        <f t="shared" si="10"/>
        <v>0</v>
      </c>
      <c r="FW33" s="124">
        <f t="shared" si="11"/>
        <v>0</v>
      </c>
      <c r="FX33" s="123">
        <v>11.25</v>
      </c>
      <c r="FY33" s="125">
        <v>15</v>
      </c>
      <c r="FZ33" s="125">
        <v>22.5</v>
      </c>
      <c r="GA33" s="104" t="str">
        <f t="shared" si="12"/>
        <v>wrong size</v>
      </c>
      <c r="GB33" s="104" t="str">
        <f t="shared" si="13"/>
        <v>wrong size</v>
      </c>
      <c r="GC33" s="104" t="str">
        <f t="shared" si="14"/>
        <v>wrong size</v>
      </c>
      <c r="GD33" s="126">
        <f t="shared" si="15"/>
        <v>0</v>
      </c>
      <c r="GE33" s="127" t="b">
        <f t="shared" si="16"/>
        <v>0</v>
      </c>
      <c r="GF33" s="100"/>
      <c r="GG33" s="100"/>
      <c r="GH33" s="100"/>
      <c r="GI33" s="100"/>
      <c r="GJ33" s="100"/>
      <c r="GK33" s="100"/>
      <c r="GL33" s="115">
        <f t="shared" si="17"/>
        <v>0</v>
      </c>
      <c r="GM33" s="116">
        <f t="shared" si="18"/>
        <v>0</v>
      </c>
      <c r="GN33" s="117">
        <f t="shared" si="19"/>
        <v>0</v>
      </c>
      <c r="GO33" s="117">
        <f t="shared" si="20"/>
        <v>0</v>
      </c>
      <c r="GP33" s="118">
        <f t="shared" si="21"/>
        <v>0</v>
      </c>
      <c r="GQ33" s="119">
        <f t="shared" si="22"/>
        <v>1</v>
      </c>
      <c r="GR33" s="116">
        <f t="shared" si="23"/>
        <v>0</v>
      </c>
      <c r="GS33" s="120">
        <f t="shared" si="24"/>
        <v>1</v>
      </c>
      <c r="GT33" s="121">
        <f t="shared" si="25"/>
        <v>-6</v>
      </c>
      <c r="GU33" s="121">
        <f t="shared" si="26"/>
        <v>-13</v>
      </c>
      <c r="GV33" s="122">
        <f t="shared" si="27"/>
        <v>-20</v>
      </c>
      <c r="GW33" s="123">
        <f t="shared" si="28"/>
        <v>1</v>
      </c>
      <c r="GX33" s="123">
        <f t="shared" si="29"/>
        <v>0</v>
      </c>
      <c r="GY33" s="123">
        <f t="shared" si="30"/>
        <v>0</v>
      </c>
      <c r="GZ33" s="124">
        <f t="shared" si="31"/>
        <v>0</v>
      </c>
      <c r="HA33" s="103">
        <v>75</v>
      </c>
      <c r="HB33" s="103">
        <v>106</v>
      </c>
      <c r="HC33" s="103">
        <v>144</v>
      </c>
      <c r="HD33" s="103">
        <v>144</v>
      </c>
      <c r="HE33" s="123">
        <f t="shared" si="32"/>
        <v>75</v>
      </c>
      <c r="HF33" s="125">
        <f t="shared" si="33"/>
        <v>0</v>
      </c>
      <c r="HG33" s="125">
        <f t="shared" si="34"/>
        <v>0</v>
      </c>
      <c r="HH33" s="127">
        <f t="shared" si="35"/>
        <v>0</v>
      </c>
      <c r="HI33" s="126">
        <f t="shared" si="36"/>
        <v>75</v>
      </c>
      <c r="HJ33" s="127" t="b">
        <f t="shared" si="37"/>
        <v>0</v>
      </c>
      <c r="HK33" s="100"/>
      <c r="HL33" s="100"/>
      <c r="HM33" s="100"/>
      <c r="HN33" s="100"/>
      <c r="HO33" s="100"/>
      <c r="HP33" s="100"/>
      <c r="HQ33" s="100"/>
      <c r="HR33" s="100"/>
      <c r="HS33" s="105" t="s">
        <v>15</v>
      </c>
      <c r="HT33" s="101"/>
      <c r="HU33" s="105" t="s">
        <v>19</v>
      </c>
      <c r="HV33" s="101">
        <f t="shared" si="38"/>
        <v>1</v>
      </c>
      <c r="HW33" s="105" t="s">
        <v>19</v>
      </c>
      <c r="HX33" s="101"/>
      <c r="HY33" s="101" t="str">
        <f t="shared" si="43"/>
        <v/>
      </c>
      <c r="HZ33" s="101"/>
      <c r="IA33" s="105" t="s">
        <v>19</v>
      </c>
      <c r="IB33" s="101">
        <f t="shared" si="39"/>
        <v>-3</v>
      </c>
      <c r="IC33" s="105" t="s">
        <v>19</v>
      </c>
      <c r="ID33" s="101">
        <f t="shared" si="40"/>
        <v>4</v>
      </c>
      <c r="IE33" s="105" t="s">
        <v>19</v>
      </c>
      <c r="IF33" s="101">
        <f t="shared" si="41"/>
        <v>0</v>
      </c>
      <c r="IG33" s="105" t="s">
        <v>19</v>
      </c>
      <c r="IH33" s="101"/>
      <c r="II33" s="101"/>
      <c r="IJ33" s="101"/>
      <c r="IK33" s="101"/>
      <c r="IL33" s="101"/>
      <c r="IM33" s="101"/>
      <c r="IN33" s="101"/>
      <c r="IO33" s="101"/>
      <c r="IP33" s="106" t="s">
        <v>19</v>
      </c>
      <c r="IQ33" s="128">
        <f t="shared" si="42"/>
        <v>35489</v>
      </c>
      <c r="IR33" s="106" t="s">
        <v>19</v>
      </c>
      <c r="IS33" s="100"/>
      <c r="IT33" s="100"/>
      <c r="IU33" s="100"/>
      <c r="IV33" s="100"/>
    </row>
    <row r="34" spans="1:256" s="98" customFormat="1" ht="18" thickBot="1" x14ac:dyDescent="0.35">
      <c r="A34" s="45">
        <v>1</v>
      </c>
      <c r="B34" s="92"/>
      <c r="C34" s="50"/>
      <c r="D34" s="93"/>
      <c r="E34" s="94"/>
      <c r="F34" s="93"/>
      <c r="G34" s="94"/>
      <c r="H34" s="91"/>
      <c r="I34" s="91"/>
      <c r="J34" s="13">
        <f t="shared" si="44"/>
        <v>1</v>
      </c>
      <c r="K34" s="95"/>
      <c r="L34" s="15">
        <f t="shared" si="48"/>
        <v>18.350000000000001</v>
      </c>
      <c r="M34" s="38">
        <f t="shared" si="45"/>
        <v>0</v>
      </c>
      <c r="N34" s="15" t="b">
        <f t="shared" si="46"/>
        <v>0</v>
      </c>
      <c r="O34" s="15">
        <f t="shared" si="47"/>
        <v>0</v>
      </c>
      <c r="P34" s="23"/>
      <c r="Q34" s="23"/>
      <c r="R34" s="29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FH34" s="100"/>
      <c r="FI34" s="100"/>
      <c r="FJ34" s="100"/>
      <c r="FK34" s="115">
        <f t="shared" si="0"/>
        <v>0</v>
      </c>
      <c r="FL34" s="116">
        <v>0</v>
      </c>
      <c r="FM34" s="117">
        <f t="shared" si="1"/>
        <v>0</v>
      </c>
      <c r="FN34" s="117">
        <f t="shared" si="2"/>
        <v>0</v>
      </c>
      <c r="FO34" s="118">
        <f t="shared" si="3"/>
        <v>0</v>
      </c>
      <c r="FP34" s="119">
        <f t="shared" si="4"/>
        <v>0</v>
      </c>
      <c r="FQ34" s="116">
        <f t="shared" si="5"/>
        <v>0</v>
      </c>
      <c r="FR34" s="120">
        <f t="shared" si="6"/>
        <v>0</v>
      </c>
      <c r="FS34" s="121">
        <f t="shared" si="7"/>
        <v>-10</v>
      </c>
      <c r="FT34" s="122">
        <f t="shared" si="8"/>
        <v>-15</v>
      </c>
      <c r="FU34" s="123">
        <f t="shared" si="9"/>
        <v>0</v>
      </c>
      <c r="FV34" s="123">
        <f t="shared" si="10"/>
        <v>0</v>
      </c>
      <c r="FW34" s="124">
        <f t="shared" si="11"/>
        <v>0</v>
      </c>
      <c r="FX34" s="123">
        <v>11.25</v>
      </c>
      <c r="FY34" s="125">
        <v>15</v>
      </c>
      <c r="FZ34" s="125">
        <v>22.5</v>
      </c>
      <c r="GA34" s="104" t="str">
        <f t="shared" si="12"/>
        <v>wrong size</v>
      </c>
      <c r="GB34" s="104" t="str">
        <f t="shared" si="13"/>
        <v>wrong size</v>
      </c>
      <c r="GC34" s="104" t="str">
        <f t="shared" si="14"/>
        <v>wrong size</v>
      </c>
      <c r="GD34" s="126">
        <f t="shared" si="15"/>
        <v>0</v>
      </c>
      <c r="GE34" s="127" t="b">
        <f t="shared" si="16"/>
        <v>0</v>
      </c>
      <c r="GF34" s="100"/>
      <c r="GG34" s="100"/>
      <c r="GH34" s="100"/>
      <c r="GI34" s="100"/>
      <c r="GJ34" s="100"/>
      <c r="GK34" s="100"/>
      <c r="GL34" s="115">
        <f t="shared" si="17"/>
        <v>0</v>
      </c>
      <c r="GM34" s="116">
        <f t="shared" si="18"/>
        <v>0</v>
      </c>
      <c r="GN34" s="117">
        <f t="shared" si="19"/>
        <v>0</v>
      </c>
      <c r="GO34" s="117">
        <f t="shared" si="20"/>
        <v>0</v>
      </c>
      <c r="GP34" s="118">
        <f t="shared" si="21"/>
        <v>0</v>
      </c>
      <c r="GQ34" s="119">
        <f t="shared" si="22"/>
        <v>1</v>
      </c>
      <c r="GR34" s="116">
        <f t="shared" si="23"/>
        <v>0</v>
      </c>
      <c r="GS34" s="120">
        <f t="shared" si="24"/>
        <v>1</v>
      </c>
      <c r="GT34" s="121">
        <f t="shared" si="25"/>
        <v>-6</v>
      </c>
      <c r="GU34" s="121">
        <f t="shared" si="26"/>
        <v>-13</v>
      </c>
      <c r="GV34" s="122">
        <f t="shared" si="27"/>
        <v>-20</v>
      </c>
      <c r="GW34" s="123">
        <f t="shared" si="28"/>
        <v>1</v>
      </c>
      <c r="GX34" s="123">
        <f t="shared" si="29"/>
        <v>0</v>
      </c>
      <c r="GY34" s="123">
        <f t="shared" si="30"/>
        <v>0</v>
      </c>
      <c r="GZ34" s="124">
        <f t="shared" si="31"/>
        <v>0</v>
      </c>
      <c r="HA34" s="103">
        <v>75</v>
      </c>
      <c r="HB34" s="103">
        <v>106</v>
      </c>
      <c r="HC34" s="103">
        <v>144</v>
      </c>
      <c r="HD34" s="103">
        <v>144</v>
      </c>
      <c r="HE34" s="123">
        <f t="shared" si="32"/>
        <v>75</v>
      </c>
      <c r="HF34" s="125">
        <f t="shared" si="33"/>
        <v>0</v>
      </c>
      <c r="HG34" s="125">
        <f t="shared" si="34"/>
        <v>0</v>
      </c>
      <c r="HH34" s="127">
        <f t="shared" si="35"/>
        <v>0</v>
      </c>
      <c r="HI34" s="126">
        <f t="shared" si="36"/>
        <v>75</v>
      </c>
      <c r="HJ34" s="127" t="b">
        <f t="shared" si="37"/>
        <v>0</v>
      </c>
      <c r="HK34" s="100"/>
      <c r="HL34" s="100"/>
      <c r="HM34" s="100"/>
      <c r="HN34" s="100"/>
      <c r="HO34" s="100"/>
      <c r="HP34" s="100"/>
      <c r="HQ34" s="100"/>
      <c r="HR34" s="100"/>
      <c r="HS34" s="105" t="s">
        <v>15</v>
      </c>
      <c r="HT34" s="101"/>
      <c r="HU34" s="105" t="s">
        <v>19</v>
      </c>
      <c r="HV34" s="101">
        <f t="shared" si="38"/>
        <v>1</v>
      </c>
      <c r="HW34" s="105" t="s">
        <v>19</v>
      </c>
      <c r="HX34" s="101"/>
      <c r="HY34" s="101" t="str">
        <f t="shared" si="43"/>
        <v/>
      </c>
      <c r="HZ34" s="101"/>
      <c r="IA34" s="105" t="s">
        <v>19</v>
      </c>
      <c r="IB34" s="101">
        <f t="shared" si="39"/>
        <v>-3</v>
      </c>
      <c r="IC34" s="105" t="s">
        <v>19</v>
      </c>
      <c r="ID34" s="101">
        <f t="shared" si="40"/>
        <v>4</v>
      </c>
      <c r="IE34" s="105" t="s">
        <v>19</v>
      </c>
      <c r="IF34" s="101">
        <f t="shared" si="41"/>
        <v>0</v>
      </c>
      <c r="IG34" s="105" t="s">
        <v>19</v>
      </c>
      <c r="IH34" s="101"/>
      <c r="II34" s="101"/>
      <c r="IJ34" s="101"/>
      <c r="IK34" s="101"/>
      <c r="IL34" s="101"/>
      <c r="IM34" s="101"/>
      <c r="IN34" s="101"/>
      <c r="IO34" s="101"/>
      <c r="IP34" s="106" t="s">
        <v>19</v>
      </c>
      <c r="IQ34" s="128">
        <f t="shared" si="42"/>
        <v>35489</v>
      </c>
      <c r="IR34" s="106" t="s">
        <v>19</v>
      </c>
      <c r="IS34" s="100"/>
      <c r="IT34" s="100"/>
      <c r="IU34" s="100"/>
      <c r="IV34" s="100"/>
    </row>
    <row r="35" spans="1:256" s="98" customFormat="1" ht="18" thickBot="1" x14ac:dyDescent="0.35">
      <c r="A35" s="45">
        <v>1</v>
      </c>
      <c r="B35" s="92"/>
      <c r="C35" s="50"/>
      <c r="D35" s="93"/>
      <c r="E35" s="94"/>
      <c r="F35" s="93"/>
      <c r="G35" s="94"/>
      <c r="H35" s="91"/>
      <c r="I35" s="91"/>
      <c r="J35" s="13">
        <f t="shared" si="44"/>
        <v>1</v>
      </c>
      <c r="K35" s="95"/>
      <c r="L35" s="15">
        <f t="shared" si="48"/>
        <v>18.350000000000001</v>
      </c>
      <c r="M35" s="38">
        <f t="shared" si="45"/>
        <v>0</v>
      </c>
      <c r="N35" s="15" t="b">
        <f t="shared" si="46"/>
        <v>0</v>
      </c>
      <c r="O35" s="15">
        <f t="shared" si="47"/>
        <v>0</v>
      </c>
      <c r="P35" s="27"/>
      <c r="Q35" s="23"/>
      <c r="R35" s="29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FH35" s="100"/>
      <c r="FI35" s="100"/>
      <c r="FJ35" s="100"/>
      <c r="FK35" s="115">
        <f t="shared" si="0"/>
        <v>0</v>
      </c>
      <c r="FL35" s="116">
        <v>0</v>
      </c>
      <c r="FM35" s="117">
        <f t="shared" si="1"/>
        <v>0</v>
      </c>
      <c r="FN35" s="117">
        <f t="shared" si="2"/>
        <v>0</v>
      </c>
      <c r="FO35" s="118">
        <f t="shared" si="3"/>
        <v>0</v>
      </c>
      <c r="FP35" s="119">
        <f t="shared" si="4"/>
        <v>0</v>
      </c>
      <c r="FQ35" s="116">
        <f t="shared" si="5"/>
        <v>0</v>
      </c>
      <c r="FR35" s="120">
        <f t="shared" si="6"/>
        <v>0</v>
      </c>
      <c r="FS35" s="121">
        <f t="shared" si="7"/>
        <v>-10</v>
      </c>
      <c r="FT35" s="122">
        <f t="shared" si="8"/>
        <v>-15</v>
      </c>
      <c r="FU35" s="123">
        <f t="shared" si="9"/>
        <v>0</v>
      </c>
      <c r="FV35" s="123">
        <f t="shared" si="10"/>
        <v>0</v>
      </c>
      <c r="FW35" s="124">
        <f t="shared" si="11"/>
        <v>0</v>
      </c>
      <c r="FX35" s="123">
        <v>11.25</v>
      </c>
      <c r="FY35" s="125">
        <v>15</v>
      </c>
      <c r="FZ35" s="125">
        <v>22.5</v>
      </c>
      <c r="GA35" s="104" t="str">
        <f t="shared" si="12"/>
        <v>wrong size</v>
      </c>
      <c r="GB35" s="104" t="str">
        <f t="shared" si="13"/>
        <v>wrong size</v>
      </c>
      <c r="GC35" s="104" t="str">
        <f t="shared" si="14"/>
        <v>wrong size</v>
      </c>
      <c r="GD35" s="126">
        <f t="shared" si="15"/>
        <v>0</v>
      </c>
      <c r="GE35" s="127" t="b">
        <f t="shared" si="16"/>
        <v>0</v>
      </c>
      <c r="GF35" s="100"/>
      <c r="GG35" s="100"/>
      <c r="GH35" s="100"/>
      <c r="GI35" s="100"/>
      <c r="GJ35" s="100"/>
      <c r="GK35" s="100"/>
      <c r="GL35" s="115">
        <f t="shared" si="17"/>
        <v>0</v>
      </c>
      <c r="GM35" s="116">
        <f t="shared" si="18"/>
        <v>0</v>
      </c>
      <c r="GN35" s="117">
        <f t="shared" si="19"/>
        <v>0</v>
      </c>
      <c r="GO35" s="117">
        <f t="shared" si="20"/>
        <v>0</v>
      </c>
      <c r="GP35" s="118">
        <f t="shared" si="21"/>
        <v>0</v>
      </c>
      <c r="GQ35" s="119">
        <f t="shared" si="22"/>
        <v>1</v>
      </c>
      <c r="GR35" s="116">
        <f t="shared" si="23"/>
        <v>0</v>
      </c>
      <c r="GS35" s="120">
        <f t="shared" si="24"/>
        <v>1</v>
      </c>
      <c r="GT35" s="121">
        <f t="shared" si="25"/>
        <v>-6</v>
      </c>
      <c r="GU35" s="121">
        <f t="shared" si="26"/>
        <v>-13</v>
      </c>
      <c r="GV35" s="122">
        <f t="shared" si="27"/>
        <v>-20</v>
      </c>
      <c r="GW35" s="123">
        <f t="shared" si="28"/>
        <v>1</v>
      </c>
      <c r="GX35" s="123">
        <f t="shared" si="29"/>
        <v>0</v>
      </c>
      <c r="GY35" s="123">
        <f t="shared" si="30"/>
        <v>0</v>
      </c>
      <c r="GZ35" s="124">
        <f t="shared" si="31"/>
        <v>0</v>
      </c>
      <c r="HA35" s="103">
        <v>75</v>
      </c>
      <c r="HB35" s="103">
        <v>106</v>
      </c>
      <c r="HC35" s="103">
        <v>144</v>
      </c>
      <c r="HD35" s="103">
        <v>144</v>
      </c>
      <c r="HE35" s="123">
        <f t="shared" si="32"/>
        <v>75</v>
      </c>
      <c r="HF35" s="125">
        <f t="shared" si="33"/>
        <v>0</v>
      </c>
      <c r="HG35" s="125">
        <f t="shared" si="34"/>
        <v>0</v>
      </c>
      <c r="HH35" s="127">
        <f t="shared" si="35"/>
        <v>0</v>
      </c>
      <c r="HI35" s="126">
        <f t="shared" si="36"/>
        <v>75</v>
      </c>
      <c r="HJ35" s="127" t="b">
        <f t="shared" si="37"/>
        <v>0</v>
      </c>
      <c r="HK35" s="100"/>
      <c r="HL35" s="100"/>
      <c r="HM35" s="100"/>
      <c r="HN35" s="100"/>
      <c r="HO35" s="100"/>
      <c r="HP35" s="100"/>
      <c r="HQ35" s="100"/>
      <c r="HR35" s="100"/>
      <c r="HS35" s="105" t="s">
        <v>15</v>
      </c>
      <c r="HT35" s="101"/>
      <c r="HU35" s="105" t="s">
        <v>19</v>
      </c>
      <c r="HV35" s="101">
        <f t="shared" si="38"/>
        <v>1</v>
      </c>
      <c r="HW35" s="105" t="s">
        <v>19</v>
      </c>
      <c r="HX35" s="101"/>
      <c r="HY35" s="101" t="str">
        <f t="shared" si="43"/>
        <v/>
      </c>
      <c r="HZ35" s="101"/>
      <c r="IA35" s="105" t="s">
        <v>19</v>
      </c>
      <c r="IB35" s="101">
        <f t="shared" si="39"/>
        <v>-3</v>
      </c>
      <c r="IC35" s="105" t="s">
        <v>19</v>
      </c>
      <c r="ID35" s="101">
        <f t="shared" si="40"/>
        <v>4</v>
      </c>
      <c r="IE35" s="105" t="s">
        <v>19</v>
      </c>
      <c r="IF35" s="101">
        <f t="shared" si="41"/>
        <v>0</v>
      </c>
      <c r="IG35" s="105" t="s">
        <v>19</v>
      </c>
      <c r="IH35" s="101"/>
      <c r="II35" s="101"/>
      <c r="IJ35" s="101"/>
      <c r="IK35" s="101"/>
      <c r="IL35" s="101"/>
      <c r="IM35" s="101"/>
      <c r="IN35" s="101"/>
      <c r="IO35" s="101"/>
      <c r="IP35" s="106" t="s">
        <v>19</v>
      </c>
      <c r="IQ35" s="128">
        <f t="shared" si="42"/>
        <v>35489</v>
      </c>
      <c r="IR35" s="106" t="s">
        <v>19</v>
      </c>
      <c r="IS35" s="100"/>
      <c r="IT35" s="100"/>
      <c r="IU35" s="100"/>
      <c r="IV35" s="100"/>
    </row>
    <row r="36" spans="1:256" s="98" customFormat="1" ht="18" thickBot="1" x14ac:dyDescent="0.35">
      <c r="A36" s="45">
        <v>1</v>
      </c>
      <c r="B36" s="92"/>
      <c r="C36" s="50"/>
      <c r="D36" s="93"/>
      <c r="E36" s="94"/>
      <c r="F36" s="93"/>
      <c r="G36" s="94"/>
      <c r="H36" s="91"/>
      <c r="I36" s="91"/>
      <c r="J36" s="13">
        <f t="shared" si="44"/>
        <v>1</v>
      </c>
      <c r="K36" s="95"/>
      <c r="L36" s="15">
        <f t="shared" si="48"/>
        <v>18.350000000000001</v>
      </c>
      <c r="M36" s="38">
        <f t="shared" si="45"/>
        <v>0</v>
      </c>
      <c r="N36" s="15" t="b">
        <f t="shared" si="46"/>
        <v>0</v>
      </c>
      <c r="O36" s="15">
        <f t="shared" si="47"/>
        <v>0</v>
      </c>
      <c r="P36" s="27"/>
      <c r="Q36" s="23"/>
      <c r="R36" s="29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FH36" s="100"/>
      <c r="FI36" s="100"/>
      <c r="FJ36" s="100"/>
      <c r="FK36" s="115">
        <f t="shared" si="0"/>
        <v>0</v>
      </c>
      <c r="FL36" s="116">
        <v>0</v>
      </c>
      <c r="FM36" s="117">
        <f t="shared" si="1"/>
        <v>0</v>
      </c>
      <c r="FN36" s="117">
        <f t="shared" si="2"/>
        <v>0</v>
      </c>
      <c r="FO36" s="118">
        <f t="shared" si="3"/>
        <v>0</v>
      </c>
      <c r="FP36" s="119">
        <f t="shared" si="4"/>
        <v>0</v>
      </c>
      <c r="FQ36" s="116">
        <f t="shared" si="5"/>
        <v>0</v>
      </c>
      <c r="FR36" s="120">
        <f t="shared" si="6"/>
        <v>0</v>
      </c>
      <c r="FS36" s="121">
        <f t="shared" si="7"/>
        <v>-10</v>
      </c>
      <c r="FT36" s="122">
        <f t="shared" si="8"/>
        <v>-15</v>
      </c>
      <c r="FU36" s="123">
        <f t="shared" si="9"/>
        <v>0</v>
      </c>
      <c r="FV36" s="123">
        <f t="shared" si="10"/>
        <v>0</v>
      </c>
      <c r="FW36" s="124">
        <f t="shared" si="11"/>
        <v>0</v>
      </c>
      <c r="FX36" s="123">
        <v>11.25</v>
      </c>
      <c r="FY36" s="125">
        <v>15</v>
      </c>
      <c r="FZ36" s="125">
        <v>22.5</v>
      </c>
      <c r="GA36" s="104" t="str">
        <f t="shared" si="12"/>
        <v>wrong size</v>
      </c>
      <c r="GB36" s="104" t="str">
        <f t="shared" si="13"/>
        <v>wrong size</v>
      </c>
      <c r="GC36" s="104" t="str">
        <f t="shared" si="14"/>
        <v>wrong size</v>
      </c>
      <c r="GD36" s="126">
        <f t="shared" si="15"/>
        <v>0</v>
      </c>
      <c r="GE36" s="127" t="b">
        <f t="shared" si="16"/>
        <v>0</v>
      </c>
      <c r="GF36" s="100"/>
      <c r="GG36" s="100"/>
      <c r="GH36" s="100"/>
      <c r="GI36" s="100"/>
      <c r="GJ36" s="100"/>
      <c r="GK36" s="100"/>
      <c r="GL36" s="115">
        <f t="shared" si="17"/>
        <v>0</v>
      </c>
      <c r="GM36" s="116">
        <f t="shared" si="18"/>
        <v>0</v>
      </c>
      <c r="GN36" s="117">
        <f t="shared" si="19"/>
        <v>0</v>
      </c>
      <c r="GO36" s="117">
        <f t="shared" si="20"/>
        <v>0</v>
      </c>
      <c r="GP36" s="118">
        <f t="shared" si="21"/>
        <v>0</v>
      </c>
      <c r="GQ36" s="119">
        <f t="shared" si="22"/>
        <v>1</v>
      </c>
      <c r="GR36" s="116">
        <f t="shared" si="23"/>
        <v>0</v>
      </c>
      <c r="GS36" s="120">
        <f t="shared" si="24"/>
        <v>1</v>
      </c>
      <c r="GT36" s="121">
        <f t="shared" si="25"/>
        <v>-6</v>
      </c>
      <c r="GU36" s="121">
        <f t="shared" si="26"/>
        <v>-13</v>
      </c>
      <c r="GV36" s="122">
        <f t="shared" si="27"/>
        <v>-20</v>
      </c>
      <c r="GW36" s="123">
        <f t="shared" si="28"/>
        <v>1</v>
      </c>
      <c r="GX36" s="123">
        <f t="shared" si="29"/>
        <v>0</v>
      </c>
      <c r="GY36" s="123">
        <f t="shared" si="30"/>
        <v>0</v>
      </c>
      <c r="GZ36" s="124">
        <f t="shared" si="31"/>
        <v>0</v>
      </c>
      <c r="HA36" s="103">
        <v>75</v>
      </c>
      <c r="HB36" s="103">
        <v>106</v>
      </c>
      <c r="HC36" s="103">
        <v>144</v>
      </c>
      <c r="HD36" s="103">
        <v>144</v>
      </c>
      <c r="HE36" s="123">
        <f t="shared" si="32"/>
        <v>75</v>
      </c>
      <c r="HF36" s="125">
        <f t="shared" si="33"/>
        <v>0</v>
      </c>
      <c r="HG36" s="125">
        <f t="shared" si="34"/>
        <v>0</v>
      </c>
      <c r="HH36" s="127">
        <f t="shared" si="35"/>
        <v>0</v>
      </c>
      <c r="HI36" s="126">
        <f t="shared" si="36"/>
        <v>75</v>
      </c>
      <c r="HJ36" s="127" t="b">
        <f t="shared" si="37"/>
        <v>0</v>
      </c>
      <c r="HK36" s="100"/>
      <c r="HL36" s="100"/>
      <c r="HM36" s="100"/>
      <c r="HN36" s="100"/>
      <c r="HO36" s="100"/>
      <c r="HP36" s="100"/>
      <c r="HQ36" s="100"/>
      <c r="HR36" s="100"/>
      <c r="HS36" s="105" t="s">
        <v>15</v>
      </c>
      <c r="HT36" s="101"/>
      <c r="HU36" s="105" t="s">
        <v>19</v>
      </c>
      <c r="HV36" s="101">
        <f t="shared" si="38"/>
        <v>1</v>
      </c>
      <c r="HW36" s="105" t="s">
        <v>19</v>
      </c>
      <c r="HX36" s="101"/>
      <c r="HY36" s="101" t="str">
        <f t="shared" si="43"/>
        <v/>
      </c>
      <c r="HZ36" s="101"/>
      <c r="IA36" s="105" t="s">
        <v>19</v>
      </c>
      <c r="IB36" s="101">
        <f t="shared" si="39"/>
        <v>-3</v>
      </c>
      <c r="IC36" s="105" t="s">
        <v>19</v>
      </c>
      <c r="ID36" s="101">
        <f t="shared" si="40"/>
        <v>4</v>
      </c>
      <c r="IE36" s="105" t="s">
        <v>19</v>
      </c>
      <c r="IF36" s="101">
        <f t="shared" si="41"/>
        <v>0</v>
      </c>
      <c r="IG36" s="105" t="s">
        <v>19</v>
      </c>
      <c r="IH36" s="101"/>
      <c r="II36" s="101"/>
      <c r="IJ36" s="101"/>
      <c r="IK36" s="101"/>
      <c r="IL36" s="101"/>
      <c r="IM36" s="101"/>
      <c r="IN36" s="101"/>
      <c r="IO36" s="101"/>
      <c r="IP36" s="106" t="s">
        <v>19</v>
      </c>
      <c r="IQ36" s="128">
        <f t="shared" si="42"/>
        <v>35489</v>
      </c>
      <c r="IR36" s="106" t="s">
        <v>19</v>
      </c>
      <c r="IS36" s="100"/>
      <c r="IT36" s="100"/>
      <c r="IU36" s="100"/>
      <c r="IV36" s="100"/>
    </row>
    <row r="37" spans="1:256" s="98" customFormat="1" ht="18" thickBot="1" x14ac:dyDescent="0.35">
      <c r="A37" s="45">
        <v>1</v>
      </c>
      <c r="B37" s="92"/>
      <c r="C37" s="50"/>
      <c r="D37" s="93"/>
      <c r="E37" s="94"/>
      <c r="F37" s="93"/>
      <c r="G37" s="94"/>
      <c r="H37" s="91"/>
      <c r="I37" s="91"/>
      <c r="J37" s="13">
        <f t="shared" si="44"/>
        <v>1</v>
      </c>
      <c r="K37" s="95"/>
      <c r="L37" s="15">
        <f t="shared" si="48"/>
        <v>18.350000000000001</v>
      </c>
      <c r="M37" s="38">
        <f t="shared" si="45"/>
        <v>0</v>
      </c>
      <c r="N37" s="15" t="b">
        <f t="shared" si="46"/>
        <v>0</v>
      </c>
      <c r="O37" s="15">
        <f t="shared" si="47"/>
        <v>0</v>
      </c>
      <c r="P37" s="27"/>
      <c r="Q37" s="23"/>
      <c r="R37" s="29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FH37" s="100"/>
      <c r="FI37" s="100"/>
      <c r="FJ37" s="100"/>
      <c r="FK37" s="115">
        <f t="shared" si="0"/>
        <v>0</v>
      </c>
      <c r="FL37" s="116">
        <v>0</v>
      </c>
      <c r="FM37" s="117">
        <f t="shared" si="1"/>
        <v>0</v>
      </c>
      <c r="FN37" s="117">
        <f t="shared" si="2"/>
        <v>0</v>
      </c>
      <c r="FO37" s="118">
        <f t="shared" si="3"/>
        <v>0</v>
      </c>
      <c r="FP37" s="119">
        <f t="shared" si="4"/>
        <v>0</v>
      </c>
      <c r="FQ37" s="116">
        <f t="shared" si="5"/>
        <v>0</v>
      </c>
      <c r="FR37" s="120">
        <f t="shared" si="6"/>
        <v>0</v>
      </c>
      <c r="FS37" s="121">
        <f t="shared" si="7"/>
        <v>-10</v>
      </c>
      <c r="FT37" s="122">
        <f t="shared" si="8"/>
        <v>-15</v>
      </c>
      <c r="FU37" s="123">
        <f t="shared" si="9"/>
        <v>0</v>
      </c>
      <c r="FV37" s="123">
        <f t="shared" si="10"/>
        <v>0</v>
      </c>
      <c r="FW37" s="124">
        <f t="shared" si="11"/>
        <v>0</v>
      </c>
      <c r="FX37" s="123">
        <v>11.25</v>
      </c>
      <c r="FY37" s="125">
        <v>15</v>
      </c>
      <c r="FZ37" s="125">
        <v>22.5</v>
      </c>
      <c r="GA37" s="104" t="str">
        <f t="shared" si="12"/>
        <v>wrong size</v>
      </c>
      <c r="GB37" s="104" t="str">
        <f t="shared" si="13"/>
        <v>wrong size</v>
      </c>
      <c r="GC37" s="104" t="str">
        <f t="shared" si="14"/>
        <v>wrong size</v>
      </c>
      <c r="GD37" s="126">
        <f t="shared" si="15"/>
        <v>0</v>
      </c>
      <c r="GE37" s="127" t="b">
        <f t="shared" si="16"/>
        <v>0</v>
      </c>
      <c r="GF37" s="100"/>
      <c r="GG37" s="100"/>
      <c r="GH37" s="100"/>
      <c r="GI37" s="100"/>
      <c r="GJ37" s="100"/>
      <c r="GK37" s="100"/>
      <c r="GL37" s="115">
        <f t="shared" si="17"/>
        <v>0</v>
      </c>
      <c r="GM37" s="116">
        <f t="shared" si="18"/>
        <v>0</v>
      </c>
      <c r="GN37" s="117">
        <f t="shared" si="19"/>
        <v>0</v>
      </c>
      <c r="GO37" s="117">
        <f t="shared" si="20"/>
        <v>0</v>
      </c>
      <c r="GP37" s="118">
        <f t="shared" si="21"/>
        <v>0</v>
      </c>
      <c r="GQ37" s="119">
        <f t="shared" si="22"/>
        <v>1</v>
      </c>
      <c r="GR37" s="116">
        <f t="shared" si="23"/>
        <v>0</v>
      </c>
      <c r="GS37" s="120">
        <f t="shared" si="24"/>
        <v>1</v>
      </c>
      <c r="GT37" s="121">
        <f t="shared" si="25"/>
        <v>-6</v>
      </c>
      <c r="GU37" s="121">
        <f t="shared" si="26"/>
        <v>-13</v>
      </c>
      <c r="GV37" s="122">
        <f t="shared" si="27"/>
        <v>-20</v>
      </c>
      <c r="GW37" s="123">
        <f t="shared" si="28"/>
        <v>1</v>
      </c>
      <c r="GX37" s="123">
        <f t="shared" si="29"/>
        <v>0</v>
      </c>
      <c r="GY37" s="123">
        <f t="shared" si="30"/>
        <v>0</v>
      </c>
      <c r="GZ37" s="124">
        <f t="shared" si="31"/>
        <v>0</v>
      </c>
      <c r="HA37" s="103">
        <v>75</v>
      </c>
      <c r="HB37" s="103">
        <v>106</v>
      </c>
      <c r="HC37" s="103">
        <v>144</v>
      </c>
      <c r="HD37" s="103">
        <v>144</v>
      </c>
      <c r="HE37" s="123">
        <f t="shared" si="32"/>
        <v>75</v>
      </c>
      <c r="HF37" s="125">
        <f t="shared" si="33"/>
        <v>0</v>
      </c>
      <c r="HG37" s="125">
        <f t="shared" si="34"/>
        <v>0</v>
      </c>
      <c r="HH37" s="127">
        <f t="shared" si="35"/>
        <v>0</v>
      </c>
      <c r="HI37" s="126">
        <f t="shared" si="36"/>
        <v>75</v>
      </c>
      <c r="HJ37" s="127" t="b">
        <f t="shared" si="37"/>
        <v>0</v>
      </c>
      <c r="HK37" s="100"/>
      <c r="HL37" s="100"/>
      <c r="HM37" s="100"/>
      <c r="HN37" s="100"/>
      <c r="HO37" s="100"/>
      <c r="HP37" s="100"/>
      <c r="HQ37" s="100"/>
      <c r="HR37" s="100"/>
      <c r="HS37" s="105" t="s">
        <v>15</v>
      </c>
      <c r="HT37" s="101"/>
      <c r="HU37" s="105" t="s">
        <v>19</v>
      </c>
      <c r="HV37" s="101">
        <f t="shared" si="38"/>
        <v>1</v>
      </c>
      <c r="HW37" s="105" t="s">
        <v>19</v>
      </c>
      <c r="HX37" s="101"/>
      <c r="HY37" s="101" t="str">
        <f t="shared" si="43"/>
        <v/>
      </c>
      <c r="HZ37" s="101"/>
      <c r="IA37" s="105" t="s">
        <v>19</v>
      </c>
      <c r="IB37" s="101">
        <f t="shared" si="39"/>
        <v>-3</v>
      </c>
      <c r="IC37" s="105" t="s">
        <v>19</v>
      </c>
      <c r="ID37" s="101">
        <f t="shared" si="40"/>
        <v>4</v>
      </c>
      <c r="IE37" s="105" t="s">
        <v>19</v>
      </c>
      <c r="IF37" s="101">
        <f t="shared" si="41"/>
        <v>0</v>
      </c>
      <c r="IG37" s="105" t="s">
        <v>19</v>
      </c>
      <c r="IH37" s="101"/>
      <c r="II37" s="101"/>
      <c r="IJ37" s="101"/>
      <c r="IK37" s="101"/>
      <c r="IL37" s="101"/>
      <c r="IM37" s="101"/>
      <c r="IN37" s="101"/>
      <c r="IO37" s="101"/>
      <c r="IP37" s="106" t="s">
        <v>19</v>
      </c>
      <c r="IQ37" s="128">
        <f t="shared" si="42"/>
        <v>35489</v>
      </c>
      <c r="IR37" s="106" t="s">
        <v>19</v>
      </c>
      <c r="IS37" s="100"/>
      <c r="IT37" s="100"/>
      <c r="IU37" s="100"/>
      <c r="IV37" s="100"/>
    </row>
    <row r="38" spans="1:256" s="98" customFormat="1" ht="18" thickBot="1" x14ac:dyDescent="0.35">
      <c r="A38" s="45">
        <v>1</v>
      </c>
      <c r="B38" s="92"/>
      <c r="C38" s="50"/>
      <c r="D38" s="93"/>
      <c r="E38" s="94"/>
      <c r="F38" s="93"/>
      <c r="G38" s="94"/>
      <c r="H38" s="91"/>
      <c r="I38" s="91"/>
      <c r="J38" s="13">
        <f t="shared" si="44"/>
        <v>1</v>
      </c>
      <c r="K38" s="95"/>
      <c r="L38" s="15">
        <f t="shared" si="48"/>
        <v>18.350000000000001</v>
      </c>
      <c r="M38" s="38">
        <f t="shared" si="45"/>
        <v>0</v>
      </c>
      <c r="N38" s="15" t="b">
        <f t="shared" si="46"/>
        <v>0</v>
      </c>
      <c r="O38" s="15">
        <f t="shared" si="47"/>
        <v>0</v>
      </c>
      <c r="P38" s="27"/>
      <c r="Q38" s="23"/>
      <c r="R38" s="29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FH38" s="100"/>
      <c r="FI38" s="100"/>
      <c r="FJ38" s="100"/>
      <c r="FK38" s="115">
        <f t="shared" ref="FK38:FK69" si="49">D44</f>
        <v>0</v>
      </c>
      <c r="FL38" s="116">
        <v>0</v>
      </c>
      <c r="FM38" s="117">
        <f t="shared" ref="FM38:FM69" si="50">FK38+FL38</f>
        <v>0</v>
      </c>
      <c r="FN38" s="117">
        <f t="shared" ref="FN38:FN69" si="51">FM38</f>
        <v>0</v>
      </c>
      <c r="FO38" s="118">
        <f t="shared" ref="FO38:FO69" si="52">F44</f>
        <v>0</v>
      </c>
      <c r="FP38" s="119">
        <f t="shared" ref="FP38:FP69" si="53">FO38-FN38</f>
        <v>0</v>
      </c>
      <c r="FQ38" s="116">
        <f t="shared" ref="FQ38:FQ69" si="54">H44</f>
        <v>0</v>
      </c>
      <c r="FR38" s="120">
        <f t="shared" ref="FR38:FR69" si="55">IF(FP38&lt;7,FP38,10)</f>
        <v>0</v>
      </c>
      <c r="FS38" s="121">
        <f t="shared" ref="FS38:FS69" si="56">IF(FP38&gt;15,5,FP38-10)</f>
        <v>-10</v>
      </c>
      <c r="FT38" s="122">
        <f t="shared" ref="FT38:FT69" si="57">FP38-15</f>
        <v>-15</v>
      </c>
      <c r="FU38" s="123">
        <f t="shared" ref="FU38:FU69" si="58">IF(FR38&gt;0,FR38,0)</f>
        <v>0</v>
      </c>
      <c r="FV38" s="123">
        <f t="shared" ref="FV38:FV69" si="59">IF(FS38&gt;0,FS38,0)</f>
        <v>0</v>
      </c>
      <c r="FW38" s="124">
        <f t="shared" ref="FW38:FW69" si="60">IF(FT38&gt;0,FT38,0)</f>
        <v>0</v>
      </c>
      <c r="FX38" s="123">
        <v>11.25</v>
      </c>
      <c r="FY38" s="125">
        <v>15</v>
      </c>
      <c r="FZ38" s="125">
        <v>22.5</v>
      </c>
      <c r="GA38" s="104" t="str">
        <f t="shared" ref="GA38:GA69" si="61">IF(FQ38=20,$FL$2*FU38,IF(FQ38=40,$FL$3*FU38,"wrong size"))</f>
        <v>wrong size</v>
      </c>
      <c r="GB38" s="104" t="str">
        <f t="shared" ref="GB38:GB69" si="62">IF(FQ38=20,$FM$2*FV38,IF(FQ38=40,$FM$3*FV38,"wrong size"))</f>
        <v>wrong size</v>
      </c>
      <c r="GC38" s="104" t="str">
        <f t="shared" ref="GC38:GC69" si="63">IF(FQ38=20,$FN$2*FW38,IF(FQ38=40,$FN$3*FW38,"wrong size"))</f>
        <v>wrong size</v>
      </c>
      <c r="GD38" s="126">
        <f t="shared" ref="GD38:GD69" si="64">SUM(GA38:GC38)</f>
        <v>0</v>
      </c>
      <c r="GE38" s="127" t="b">
        <f t="shared" ref="GE38:GE69" si="65">IF(FQ38=40,GD38*2,IF(FQ38=20,GD38))</f>
        <v>0</v>
      </c>
      <c r="GF38" s="100"/>
      <c r="GG38" s="100"/>
      <c r="GH38" s="100"/>
      <c r="GI38" s="100"/>
      <c r="GJ38" s="100"/>
      <c r="GK38" s="100"/>
      <c r="GL38" s="115">
        <f t="shared" ref="GL38:GL69" si="66">K44</f>
        <v>0</v>
      </c>
      <c r="GM38" s="116">
        <f t="shared" ref="GM38:GM69" si="67">R44</f>
        <v>0</v>
      </c>
      <c r="GN38" s="117">
        <f t="shared" ref="GN38:GN69" si="68">GL38+GM38</f>
        <v>0</v>
      </c>
      <c r="GO38" s="117">
        <f t="shared" ref="GO38:GO69" si="69">GN38</f>
        <v>0</v>
      </c>
      <c r="GP38" s="118">
        <f t="shared" ref="GP38:GP69" si="70">D44</f>
        <v>0</v>
      </c>
      <c r="GQ38" s="119">
        <f t="shared" ref="GQ38:GQ69" si="71">GP38-GO38+1</f>
        <v>1</v>
      </c>
      <c r="GR38" s="116">
        <f t="shared" ref="GR38:GR69" si="72">H44</f>
        <v>0</v>
      </c>
      <c r="GS38" s="120">
        <f t="shared" ref="GS38:GS69" si="73">IF(GQ38&lt;7,GQ38,7)</f>
        <v>1</v>
      </c>
      <c r="GT38" s="121">
        <f t="shared" ref="GT38:GT69" si="74">IF(GQ38&gt;14,7,GQ38-7)</f>
        <v>-6</v>
      </c>
      <c r="GU38" s="121">
        <f t="shared" ref="GU38:GU69" si="75">IF(GQ38&gt;21,7,GQ38-14)</f>
        <v>-13</v>
      </c>
      <c r="GV38" s="122">
        <f t="shared" ref="GV38:GV69" si="76">GQ38-21</f>
        <v>-20</v>
      </c>
      <c r="GW38" s="123">
        <f t="shared" ref="GW38:GW69" si="77">IF(GS38&gt;0,GS38,0)</f>
        <v>1</v>
      </c>
      <c r="GX38" s="123">
        <f t="shared" ref="GX38:GX69" si="78">IF(GT38&gt;0,GT38,0)</f>
        <v>0</v>
      </c>
      <c r="GY38" s="123">
        <f t="shared" ref="GY38:GY69" si="79">IF(GU38&gt;0,GU38,0)</f>
        <v>0</v>
      </c>
      <c r="GZ38" s="124">
        <f t="shared" ref="GZ38:GZ69" si="80">IF(GV38&gt;0,GV38,0)</f>
        <v>0</v>
      </c>
      <c r="HA38" s="103">
        <v>75</v>
      </c>
      <c r="HB38" s="103">
        <v>106</v>
      </c>
      <c r="HC38" s="103">
        <v>144</v>
      </c>
      <c r="HD38" s="103">
        <v>144</v>
      </c>
      <c r="HE38" s="123">
        <f t="shared" ref="HE38:HE69" si="81">GW38*HA38</f>
        <v>75</v>
      </c>
      <c r="HF38" s="125">
        <f t="shared" ref="HF38:HF69" si="82">GX38*HB38</f>
        <v>0</v>
      </c>
      <c r="HG38" s="125">
        <f t="shared" ref="HG38:HG69" si="83">GY38*HC38</f>
        <v>0</v>
      </c>
      <c r="HH38" s="127">
        <f t="shared" ref="HH38:HH69" si="84">GZ38*HD38</f>
        <v>0</v>
      </c>
      <c r="HI38" s="126">
        <f t="shared" ref="HI38:HI69" si="85">SUM(HE38:HH38)</f>
        <v>75</v>
      </c>
      <c r="HJ38" s="127" t="b">
        <f t="shared" ref="HJ38:HJ69" si="86">IF(GR38=40,HI38*2,IF(GR38=20,HI38))</f>
        <v>0</v>
      </c>
      <c r="HK38" s="100"/>
      <c r="HL38" s="100"/>
      <c r="HM38" s="100"/>
      <c r="HN38" s="100"/>
      <c r="HO38" s="100"/>
      <c r="HP38" s="100"/>
      <c r="HQ38" s="100"/>
      <c r="HR38" s="100"/>
      <c r="HS38" s="105" t="s">
        <v>15</v>
      </c>
      <c r="HT38" s="101"/>
      <c r="HU38" s="105" t="s">
        <v>19</v>
      </c>
      <c r="HV38" s="101">
        <f t="shared" si="38"/>
        <v>1</v>
      </c>
      <c r="HW38" s="105" t="s">
        <v>19</v>
      </c>
      <c r="HX38" s="101"/>
      <c r="HY38" s="101" t="str">
        <f t="shared" si="43"/>
        <v/>
      </c>
      <c r="HZ38" s="101"/>
      <c r="IA38" s="105" t="s">
        <v>19</v>
      </c>
      <c r="IB38" s="101">
        <f t="shared" si="39"/>
        <v>-3</v>
      </c>
      <c r="IC38" s="105" t="s">
        <v>19</v>
      </c>
      <c r="ID38" s="101">
        <f t="shared" si="40"/>
        <v>4</v>
      </c>
      <c r="IE38" s="105" t="s">
        <v>19</v>
      </c>
      <c r="IF38" s="101">
        <f t="shared" si="41"/>
        <v>0</v>
      </c>
      <c r="IG38" s="105" t="s">
        <v>19</v>
      </c>
      <c r="IH38" s="101"/>
      <c r="II38" s="101"/>
      <c r="IJ38" s="101"/>
      <c r="IK38" s="101"/>
      <c r="IL38" s="101"/>
      <c r="IM38" s="101"/>
      <c r="IN38" s="101"/>
      <c r="IO38" s="101"/>
      <c r="IP38" s="106" t="s">
        <v>19</v>
      </c>
      <c r="IQ38" s="128">
        <f t="shared" si="42"/>
        <v>35489</v>
      </c>
      <c r="IR38" s="106" t="s">
        <v>19</v>
      </c>
      <c r="IS38" s="100"/>
      <c r="IT38" s="100"/>
      <c r="IU38" s="100"/>
      <c r="IV38" s="100"/>
    </row>
    <row r="39" spans="1:256" s="98" customFormat="1" ht="18" thickBot="1" x14ac:dyDescent="0.35">
      <c r="A39" s="45">
        <v>1</v>
      </c>
      <c r="B39" s="92"/>
      <c r="C39" s="50"/>
      <c r="D39" s="93"/>
      <c r="E39" s="94"/>
      <c r="F39" s="93"/>
      <c r="G39" s="94"/>
      <c r="H39" s="91"/>
      <c r="I39" s="91"/>
      <c r="J39" s="13">
        <f t="shared" si="44"/>
        <v>1</v>
      </c>
      <c r="K39" s="95"/>
      <c r="L39" s="15">
        <f t="shared" si="48"/>
        <v>18.350000000000001</v>
      </c>
      <c r="M39" s="38">
        <f t="shared" si="45"/>
        <v>0</v>
      </c>
      <c r="N39" s="15" t="b">
        <f t="shared" si="46"/>
        <v>0</v>
      </c>
      <c r="O39" s="15">
        <f t="shared" si="47"/>
        <v>0</v>
      </c>
      <c r="P39" s="27"/>
      <c r="Q39" s="23"/>
      <c r="R39" s="29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FH39" s="100"/>
      <c r="FI39" s="100"/>
      <c r="FJ39" s="100"/>
      <c r="FK39" s="115">
        <f t="shared" si="49"/>
        <v>0</v>
      </c>
      <c r="FL39" s="116">
        <v>0</v>
      </c>
      <c r="FM39" s="117">
        <f t="shared" si="50"/>
        <v>0</v>
      </c>
      <c r="FN39" s="117">
        <f t="shared" si="51"/>
        <v>0</v>
      </c>
      <c r="FO39" s="118">
        <f t="shared" si="52"/>
        <v>0</v>
      </c>
      <c r="FP39" s="119">
        <f t="shared" si="53"/>
        <v>0</v>
      </c>
      <c r="FQ39" s="116">
        <f t="shared" si="54"/>
        <v>0</v>
      </c>
      <c r="FR39" s="120">
        <f t="shared" si="55"/>
        <v>0</v>
      </c>
      <c r="FS39" s="121">
        <f t="shared" si="56"/>
        <v>-10</v>
      </c>
      <c r="FT39" s="122">
        <f t="shared" si="57"/>
        <v>-15</v>
      </c>
      <c r="FU39" s="123">
        <f t="shared" si="58"/>
        <v>0</v>
      </c>
      <c r="FV39" s="123">
        <f t="shared" si="59"/>
        <v>0</v>
      </c>
      <c r="FW39" s="124">
        <f t="shared" si="60"/>
        <v>0</v>
      </c>
      <c r="FX39" s="123">
        <v>11.25</v>
      </c>
      <c r="FY39" s="125">
        <v>15</v>
      </c>
      <c r="FZ39" s="125">
        <v>22.5</v>
      </c>
      <c r="GA39" s="104" t="str">
        <f t="shared" si="61"/>
        <v>wrong size</v>
      </c>
      <c r="GB39" s="104" t="str">
        <f t="shared" si="62"/>
        <v>wrong size</v>
      </c>
      <c r="GC39" s="104" t="str">
        <f t="shared" si="63"/>
        <v>wrong size</v>
      </c>
      <c r="GD39" s="126">
        <f t="shared" si="64"/>
        <v>0</v>
      </c>
      <c r="GE39" s="127" t="b">
        <f t="shared" si="65"/>
        <v>0</v>
      </c>
      <c r="GF39" s="100"/>
      <c r="GG39" s="100"/>
      <c r="GH39" s="100"/>
      <c r="GI39" s="100"/>
      <c r="GJ39" s="100"/>
      <c r="GK39" s="100"/>
      <c r="GL39" s="115">
        <f t="shared" si="66"/>
        <v>0</v>
      </c>
      <c r="GM39" s="116">
        <f t="shared" si="67"/>
        <v>0</v>
      </c>
      <c r="GN39" s="117">
        <f t="shared" si="68"/>
        <v>0</v>
      </c>
      <c r="GO39" s="117">
        <f t="shared" si="69"/>
        <v>0</v>
      </c>
      <c r="GP39" s="118">
        <f t="shared" si="70"/>
        <v>0</v>
      </c>
      <c r="GQ39" s="119">
        <f t="shared" si="71"/>
        <v>1</v>
      </c>
      <c r="GR39" s="116">
        <f t="shared" si="72"/>
        <v>0</v>
      </c>
      <c r="GS39" s="120">
        <f t="shared" si="73"/>
        <v>1</v>
      </c>
      <c r="GT39" s="121">
        <f t="shared" si="74"/>
        <v>-6</v>
      </c>
      <c r="GU39" s="121">
        <f t="shared" si="75"/>
        <v>-13</v>
      </c>
      <c r="GV39" s="122">
        <f t="shared" si="76"/>
        <v>-20</v>
      </c>
      <c r="GW39" s="123">
        <f t="shared" si="77"/>
        <v>1</v>
      </c>
      <c r="GX39" s="123">
        <f t="shared" si="78"/>
        <v>0</v>
      </c>
      <c r="GY39" s="123">
        <f t="shared" si="79"/>
        <v>0</v>
      </c>
      <c r="GZ39" s="124">
        <f t="shared" si="80"/>
        <v>0</v>
      </c>
      <c r="HA39" s="103">
        <v>75</v>
      </c>
      <c r="HB39" s="103">
        <v>106</v>
      </c>
      <c r="HC39" s="103">
        <v>144</v>
      </c>
      <c r="HD39" s="103">
        <v>144</v>
      </c>
      <c r="HE39" s="123">
        <f t="shared" si="81"/>
        <v>75</v>
      </c>
      <c r="HF39" s="125">
        <f t="shared" si="82"/>
        <v>0</v>
      </c>
      <c r="HG39" s="125">
        <f t="shared" si="83"/>
        <v>0</v>
      </c>
      <c r="HH39" s="127">
        <f t="shared" si="84"/>
        <v>0</v>
      </c>
      <c r="HI39" s="126">
        <f t="shared" si="85"/>
        <v>75</v>
      </c>
      <c r="HJ39" s="127" t="b">
        <f t="shared" si="86"/>
        <v>0</v>
      </c>
      <c r="HK39" s="100"/>
      <c r="HL39" s="100"/>
      <c r="HM39" s="100"/>
      <c r="HN39" s="100"/>
      <c r="HO39" s="100"/>
      <c r="HP39" s="100"/>
      <c r="HQ39" s="100"/>
      <c r="HR39" s="100"/>
      <c r="HS39" s="105" t="s">
        <v>15</v>
      </c>
      <c r="HT39" s="101"/>
      <c r="HU39" s="105" t="s">
        <v>19</v>
      </c>
      <c r="HV39" s="101">
        <f t="shared" ref="HV39:HV70" si="87">IF(HY39="D",0,1)</f>
        <v>1</v>
      </c>
      <c r="HW39" s="105" t="s">
        <v>19</v>
      </c>
      <c r="HX39" s="101"/>
      <c r="HY39" s="101" t="str">
        <f t="shared" si="43"/>
        <v/>
      </c>
      <c r="HZ39" s="101"/>
      <c r="IA39" s="105" t="s">
        <v>19</v>
      </c>
      <c r="IB39" s="101">
        <f t="shared" ref="IB39:IB70" si="88">(+F44-D44-1)*3</f>
        <v>-3</v>
      </c>
      <c r="IC39" s="105" t="s">
        <v>19</v>
      </c>
      <c r="ID39" s="101">
        <f t="shared" ref="ID39:ID70" si="89">IF(E44&lt;TIME(7,0,0),4,IF(AND(E44&gt;=TIME(7,0,0),+E44&lt;TIME(15,0,0)),3,IF(AND(E44&gt;=TIME(15,0,0),+E44&lt;TIME(23,0,0)),2,1)))</f>
        <v>4</v>
      </c>
      <c r="IE39" s="105" t="s">
        <v>19</v>
      </c>
      <c r="IF39" s="101">
        <f t="shared" ref="IF39:IF70" si="90">IF(G44&lt;=TIME(7,0,0),0,IF(AND(G44&gt;TIME(7,0,0),+G44&lt;=TIME(15,0,0)),1,IF(AND(G44&gt;TIME(15,0,0),+G44&lt;=TIME(23,0,0)),2,3)))</f>
        <v>0</v>
      </c>
      <c r="IG39" s="105" t="s">
        <v>19</v>
      </c>
      <c r="IH39" s="101"/>
      <c r="II39" s="101"/>
      <c r="IJ39" s="101"/>
      <c r="IK39" s="101"/>
      <c r="IL39" s="101"/>
      <c r="IM39" s="101"/>
      <c r="IN39" s="101"/>
      <c r="IO39" s="101"/>
      <c r="IP39" s="106" t="s">
        <v>19</v>
      </c>
      <c r="IQ39" s="128">
        <f t="shared" ref="IQ39:IQ70" si="91">DATE(97,2,28)</f>
        <v>35489</v>
      </c>
      <c r="IR39" s="106" t="s">
        <v>19</v>
      </c>
      <c r="IS39" s="100"/>
      <c r="IT39" s="100"/>
      <c r="IU39" s="100"/>
      <c r="IV39" s="100"/>
    </row>
    <row r="40" spans="1:256" s="98" customFormat="1" ht="18" thickBot="1" x14ac:dyDescent="0.35">
      <c r="A40" s="45">
        <v>1</v>
      </c>
      <c r="B40" s="92"/>
      <c r="C40" s="50"/>
      <c r="D40" s="93"/>
      <c r="E40" s="94"/>
      <c r="F40" s="93"/>
      <c r="G40" s="94"/>
      <c r="H40" s="91"/>
      <c r="I40" s="91"/>
      <c r="J40" s="13">
        <f t="shared" si="44"/>
        <v>1</v>
      </c>
      <c r="K40" s="95"/>
      <c r="L40" s="15">
        <f t="shared" si="48"/>
        <v>18.350000000000001</v>
      </c>
      <c r="M40" s="38">
        <f t="shared" si="45"/>
        <v>0</v>
      </c>
      <c r="N40" s="15" t="b">
        <f t="shared" si="46"/>
        <v>0</v>
      </c>
      <c r="O40" s="15">
        <f t="shared" si="47"/>
        <v>0</v>
      </c>
      <c r="P40" s="27"/>
      <c r="Q40" s="23"/>
      <c r="R40" s="29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FH40" s="100"/>
      <c r="FI40" s="100"/>
      <c r="FJ40" s="100"/>
      <c r="FK40" s="115">
        <f t="shared" si="49"/>
        <v>0</v>
      </c>
      <c r="FL40" s="116">
        <v>0</v>
      </c>
      <c r="FM40" s="117">
        <f t="shared" si="50"/>
        <v>0</v>
      </c>
      <c r="FN40" s="117">
        <f t="shared" si="51"/>
        <v>0</v>
      </c>
      <c r="FO40" s="118">
        <f t="shared" si="52"/>
        <v>0</v>
      </c>
      <c r="FP40" s="119">
        <f t="shared" si="53"/>
        <v>0</v>
      </c>
      <c r="FQ40" s="116">
        <f t="shared" si="54"/>
        <v>0</v>
      </c>
      <c r="FR40" s="120">
        <f t="shared" si="55"/>
        <v>0</v>
      </c>
      <c r="FS40" s="121">
        <f t="shared" si="56"/>
        <v>-10</v>
      </c>
      <c r="FT40" s="122">
        <f t="shared" si="57"/>
        <v>-15</v>
      </c>
      <c r="FU40" s="123">
        <f t="shared" si="58"/>
        <v>0</v>
      </c>
      <c r="FV40" s="123">
        <f t="shared" si="59"/>
        <v>0</v>
      </c>
      <c r="FW40" s="124">
        <f t="shared" si="60"/>
        <v>0</v>
      </c>
      <c r="FX40" s="123">
        <v>11.25</v>
      </c>
      <c r="FY40" s="125">
        <v>15</v>
      </c>
      <c r="FZ40" s="125">
        <v>22.5</v>
      </c>
      <c r="GA40" s="104" t="str">
        <f t="shared" si="61"/>
        <v>wrong size</v>
      </c>
      <c r="GB40" s="104" t="str">
        <f t="shared" si="62"/>
        <v>wrong size</v>
      </c>
      <c r="GC40" s="104" t="str">
        <f t="shared" si="63"/>
        <v>wrong size</v>
      </c>
      <c r="GD40" s="126">
        <f t="shared" si="64"/>
        <v>0</v>
      </c>
      <c r="GE40" s="127" t="b">
        <f t="shared" si="65"/>
        <v>0</v>
      </c>
      <c r="GF40" s="100"/>
      <c r="GG40" s="100"/>
      <c r="GH40" s="100"/>
      <c r="GI40" s="100"/>
      <c r="GJ40" s="100"/>
      <c r="GK40" s="100"/>
      <c r="GL40" s="115">
        <f t="shared" si="66"/>
        <v>0</v>
      </c>
      <c r="GM40" s="116">
        <f t="shared" si="67"/>
        <v>0</v>
      </c>
      <c r="GN40" s="117">
        <f t="shared" si="68"/>
        <v>0</v>
      </c>
      <c r="GO40" s="117">
        <f t="shared" si="69"/>
        <v>0</v>
      </c>
      <c r="GP40" s="118">
        <f t="shared" si="70"/>
        <v>0</v>
      </c>
      <c r="GQ40" s="119">
        <f t="shared" si="71"/>
        <v>1</v>
      </c>
      <c r="GR40" s="116">
        <f t="shared" si="72"/>
        <v>0</v>
      </c>
      <c r="GS40" s="120">
        <f t="shared" si="73"/>
        <v>1</v>
      </c>
      <c r="GT40" s="121">
        <f t="shared" si="74"/>
        <v>-6</v>
      </c>
      <c r="GU40" s="121">
        <f t="shared" si="75"/>
        <v>-13</v>
      </c>
      <c r="GV40" s="122">
        <f t="shared" si="76"/>
        <v>-20</v>
      </c>
      <c r="GW40" s="123">
        <f t="shared" si="77"/>
        <v>1</v>
      </c>
      <c r="GX40" s="123">
        <f t="shared" si="78"/>
        <v>0</v>
      </c>
      <c r="GY40" s="123">
        <f t="shared" si="79"/>
        <v>0</v>
      </c>
      <c r="GZ40" s="124">
        <f t="shared" si="80"/>
        <v>0</v>
      </c>
      <c r="HA40" s="103">
        <v>75</v>
      </c>
      <c r="HB40" s="103">
        <v>106</v>
      </c>
      <c r="HC40" s="103">
        <v>144</v>
      </c>
      <c r="HD40" s="103">
        <v>144</v>
      </c>
      <c r="HE40" s="123">
        <f t="shared" si="81"/>
        <v>75</v>
      </c>
      <c r="HF40" s="125">
        <f t="shared" si="82"/>
        <v>0</v>
      </c>
      <c r="HG40" s="125">
        <f t="shared" si="83"/>
        <v>0</v>
      </c>
      <c r="HH40" s="127">
        <f t="shared" si="84"/>
        <v>0</v>
      </c>
      <c r="HI40" s="126">
        <f t="shared" si="85"/>
        <v>75</v>
      </c>
      <c r="HJ40" s="127" t="b">
        <f t="shared" si="86"/>
        <v>0</v>
      </c>
      <c r="HK40" s="100"/>
      <c r="HL40" s="100"/>
      <c r="HM40" s="100"/>
      <c r="HN40" s="100"/>
      <c r="HO40" s="100"/>
      <c r="HP40" s="100"/>
      <c r="HQ40" s="100"/>
      <c r="HR40" s="100"/>
      <c r="HS40" s="105" t="s">
        <v>15</v>
      </c>
      <c r="HT40" s="101"/>
      <c r="HU40" s="105" t="s">
        <v>19</v>
      </c>
      <c r="HV40" s="101">
        <f t="shared" si="87"/>
        <v>1</v>
      </c>
      <c r="HW40" s="105" t="s">
        <v>19</v>
      </c>
      <c r="HX40" s="101"/>
      <c r="HY40" s="101" t="str">
        <f t="shared" si="43"/>
        <v/>
      </c>
      <c r="HZ40" s="101"/>
      <c r="IA40" s="105" t="s">
        <v>19</v>
      </c>
      <c r="IB40" s="101">
        <f t="shared" si="88"/>
        <v>-3</v>
      </c>
      <c r="IC40" s="105" t="s">
        <v>19</v>
      </c>
      <c r="ID40" s="101">
        <f t="shared" si="89"/>
        <v>4</v>
      </c>
      <c r="IE40" s="105" t="s">
        <v>19</v>
      </c>
      <c r="IF40" s="101">
        <f t="shared" si="90"/>
        <v>0</v>
      </c>
      <c r="IG40" s="105" t="s">
        <v>19</v>
      </c>
      <c r="IH40" s="101"/>
      <c r="II40" s="101"/>
      <c r="IJ40" s="101"/>
      <c r="IK40" s="101"/>
      <c r="IL40" s="101"/>
      <c r="IM40" s="101"/>
      <c r="IN40" s="101"/>
      <c r="IO40" s="101"/>
      <c r="IP40" s="106" t="s">
        <v>19</v>
      </c>
      <c r="IQ40" s="128">
        <f t="shared" si="91"/>
        <v>35489</v>
      </c>
      <c r="IR40" s="106" t="s">
        <v>19</v>
      </c>
      <c r="IS40" s="100"/>
      <c r="IT40" s="100"/>
      <c r="IU40" s="100"/>
      <c r="IV40" s="100"/>
    </row>
    <row r="41" spans="1:256" s="98" customFormat="1" ht="18" thickBot="1" x14ac:dyDescent="0.35">
      <c r="A41" s="45">
        <v>1</v>
      </c>
      <c r="B41" s="92"/>
      <c r="C41" s="50"/>
      <c r="D41" s="93"/>
      <c r="E41" s="94"/>
      <c r="F41" s="93"/>
      <c r="G41" s="94"/>
      <c r="H41" s="91"/>
      <c r="I41" s="91"/>
      <c r="J41" s="13">
        <f t="shared" si="44"/>
        <v>1</v>
      </c>
      <c r="K41" s="95"/>
      <c r="L41" s="15">
        <f t="shared" si="48"/>
        <v>18.350000000000001</v>
      </c>
      <c r="M41" s="38">
        <f t="shared" si="45"/>
        <v>0</v>
      </c>
      <c r="N41" s="15" t="b">
        <f t="shared" si="46"/>
        <v>0</v>
      </c>
      <c r="O41" s="15">
        <f t="shared" si="47"/>
        <v>0</v>
      </c>
      <c r="P41" s="27"/>
      <c r="Q41" s="23"/>
      <c r="R41" s="29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FH41" s="100"/>
      <c r="FI41" s="100"/>
      <c r="FJ41" s="100"/>
      <c r="FK41" s="115">
        <f t="shared" si="49"/>
        <v>0</v>
      </c>
      <c r="FL41" s="116">
        <v>0</v>
      </c>
      <c r="FM41" s="117">
        <f t="shared" si="50"/>
        <v>0</v>
      </c>
      <c r="FN41" s="117">
        <f t="shared" si="51"/>
        <v>0</v>
      </c>
      <c r="FO41" s="118">
        <f t="shared" si="52"/>
        <v>0</v>
      </c>
      <c r="FP41" s="119">
        <f t="shared" si="53"/>
        <v>0</v>
      </c>
      <c r="FQ41" s="116">
        <f t="shared" si="54"/>
        <v>0</v>
      </c>
      <c r="FR41" s="120">
        <f t="shared" si="55"/>
        <v>0</v>
      </c>
      <c r="FS41" s="121">
        <f t="shared" si="56"/>
        <v>-10</v>
      </c>
      <c r="FT41" s="122">
        <f t="shared" si="57"/>
        <v>-15</v>
      </c>
      <c r="FU41" s="123">
        <f t="shared" si="58"/>
        <v>0</v>
      </c>
      <c r="FV41" s="123">
        <f t="shared" si="59"/>
        <v>0</v>
      </c>
      <c r="FW41" s="124">
        <f t="shared" si="60"/>
        <v>0</v>
      </c>
      <c r="FX41" s="123">
        <v>11.25</v>
      </c>
      <c r="FY41" s="125">
        <v>15</v>
      </c>
      <c r="FZ41" s="125">
        <v>22.5</v>
      </c>
      <c r="GA41" s="104" t="str">
        <f t="shared" si="61"/>
        <v>wrong size</v>
      </c>
      <c r="GB41" s="104" t="str">
        <f t="shared" si="62"/>
        <v>wrong size</v>
      </c>
      <c r="GC41" s="104" t="str">
        <f t="shared" si="63"/>
        <v>wrong size</v>
      </c>
      <c r="GD41" s="126">
        <f t="shared" si="64"/>
        <v>0</v>
      </c>
      <c r="GE41" s="127" t="b">
        <f t="shared" si="65"/>
        <v>0</v>
      </c>
      <c r="GF41" s="100"/>
      <c r="GG41" s="100"/>
      <c r="GH41" s="100"/>
      <c r="GI41" s="100"/>
      <c r="GJ41" s="100"/>
      <c r="GK41" s="100"/>
      <c r="GL41" s="115">
        <f t="shared" si="66"/>
        <v>0</v>
      </c>
      <c r="GM41" s="116">
        <f t="shared" si="67"/>
        <v>0</v>
      </c>
      <c r="GN41" s="117">
        <f t="shared" si="68"/>
        <v>0</v>
      </c>
      <c r="GO41" s="117">
        <f t="shared" si="69"/>
        <v>0</v>
      </c>
      <c r="GP41" s="118">
        <f t="shared" si="70"/>
        <v>0</v>
      </c>
      <c r="GQ41" s="119">
        <f t="shared" si="71"/>
        <v>1</v>
      </c>
      <c r="GR41" s="116">
        <f t="shared" si="72"/>
        <v>0</v>
      </c>
      <c r="GS41" s="120">
        <f t="shared" si="73"/>
        <v>1</v>
      </c>
      <c r="GT41" s="121">
        <f t="shared" si="74"/>
        <v>-6</v>
      </c>
      <c r="GU41" s="121">
        <f t="shared" si="75"/>
        <v>-13</v>
      </c>
      <c r="GV41" s="122">
        <f t="shared" si="76"/>
        <v>-20</v>
      </c>
      <c r="GW41" s="123">
        <f t="shared" si="77"/>
        <v>1</v>
      </c>
      <c r="GX41" s="123">
        <f t="shared" si="78"/>
        <v>0</v>
      </c>
      <c r="GY41" s="123">
        <f t="shared" si="79"/>
        <v>0</v>
      </c>
      <c r="GZ41" s="124">
        <f t="shared" si="80"/>
        <v>0</v>
      </c>
      <c r="HA41" s="103">
        <v>75</v>
      </c>
      <c r="HB41" s="103">
        <v>106</v>
      </c>
      <c r="HC41" s="103">
        <v>144</v>
      </c>
      <c r="HD41" s="103">
        <v>144</v>
      </c>
      <c r="HE41" s="123">
        <f t="shared" si="81"/>
        <v>75</v>
      </c>
      <c r="HF41" s="125">
        <f t="shared" si="82"/>
        <v>0</v>
      </c>
      <c r="HG41" s="125">
        <f t="shared" si="83"/>
        <v>0</v>
      </c>
      <c r="HH41" s="127">
        <f t="shared" si="84"/>
        <v>0</v>
      </c>
      <c r="HI41" s="126">
        <f t="shared" si="85"/>
        <v>75</v>
      </c>
      <c r="HJ41" s="127" t="b">
        <f t="shared" si="86"/>
        <v>0</v>
      </c>
      <c r="HK41" s="100"/>
      <c r="HL41" s="100"/>
      <c r="HM41" s="100"/>
      <c r="HN41" s="100"/>
      <c r="HO41" s="100"/>
      <c r="HP41" s="100"/>
      <c r="HQ41" s="100"/>
      <c r="HR41" s="100"/>
      <c r="HS41" s="105" t="s">
        <v>15</v>
      </c>
      <c r="HT41" s="101"/>
      <c r="HU41" s="105" t="s">
        <v>19</v>
      </c>
      <c r="HV41" s="101">
        <f t="shared" si="87"/>
        <v>1</v>
      </c>
      <c r="HW41" s="105" t="s">
        <v>19</v>
      </c>
      <c r="HX41" s="101"/>
      <c r="HY41" s="101" t="str">
        <f t="shared" si="43"/>
        <v/>
      </c>
      <c r="HZ41" s="101"/>
      <c r="IA41" s="105" t="s">
        <v>19</v>
      </c>
      <c r="IB41" s="101">
        <f t="shared" si="88"/>
        <v>-3</v>
      </c>
      <c r="IC41" s="105" t="s">
        <v>19</v>
      </c>
      <c r="ID41" s="101">
        <f t="shared" si="89"/>
        <v>4</v>
      </c>
      <c r="IE41" s="105" t="s">
        <v>19</v>
      </c>
      <c r="IF41" s="101">
        <f t="shared" si="90"/>
        <v>0</v>
      </c>
      <c r="IG41" s="105" t="s">
        <v>19</v>
      </c>
      <c r="IH41" s="101"/>
      <c r="II41" s="101"/>
      <c r="IJ41" s="101"/>
      <c r="IK41" s="101"/>
      <c r="IL41" s="101"/>
      <c r="IM41" s="101"/>
      <c r="IN41" s="101"/>
      <c r="IO41" s="101"/>
      <c r="IP41" s="106" t="s">
        <v>19</v>
      </c>
      <c r="IQ41" s="128">
        <f t="shared" si="91"/>
        <v>35489</v>
      </c>
      <c r="IR41" s="106" t="s">
        <v>19</v>
      </c>
      <c r="IS41" s="100"/>
      <c r="IT41" s="100"/>
      <c r="IU41" s="100"/>
      <c r="IV41" s="100"/>
    </row>
    <row r="42" spans="1:256" s="98" customFormat="1" ht="18" thickBot="1" x14ac:dyDescent="0.35">
      <c r="A42" s="45">
        <v>1</v>
      </c>
      <c r="B42" s="92"/>
      <c r="C42" s="50"/>
      <c r="D42" s="93"/>
      <c r="E42" s="94"/>
      <c r="F42" s="93"/>
      <c r="G42" s="94"/>
      <c r="H42" s="91"/>
      <c r="I42" s="91"/>
      <c r="J42" s="13">
        <f t="shared" si="44"/>
        <v>1</v>
      </c>
      <c r="K42" s="95"/>
      <c r="L42" s="15">
        <f t="shared" si="48"/>
        <v>18.350000000000001</v>
      </c>
      <c r="M42" s="38">
        <f t="shared" si="45"/>
        <v>0</v>
      </c>
      <c r="N42" s="15" t="b">
        <f t="shared" si="46"/>
        <v>0</v>
      </c>
      <c r="O42" s="15">
        <f t="shared" si="47"/>
        <v>0</v>
      </c>
      <c r="P42" s="27"/>
      <c r="Q42" s="23"/>
      <c r="R42" s="29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FH42" s="100"/>
      <c r="FI42" s="100"/>
      <c r="FJ42" s="100"/>
      <c r="FK42" s="115">
        <f t="shared" si="49"/>
        <v>0</v>
      </c>
      <c r="FL42" s="116">
        <v>0</v>
      </c>
      <c r="FM42" s="117">
        <f t="shared" si="50"/>
        <v>0</v>
      </c>
      <c r="FN42" s="117">
        <f t="shared" si="51"/>
        <v>0</v>
      </c>
      <c r="FO42" s="118">
        <f t="shared" si="52"/>
        <v>0</v>
      </c>
      <c r="FP42" s="119">
        <f t="shared" si="53"/>
        <v>0</v>
      </c>
      <c r="FQ42" s="116">
        <f t="shared" si="54"/>
        <v>0</v>
      </c>
      <c r="FR42" s="120">
        <f t="shared" si="55"/>
        <v>0</v>
      </c>
      <c r="FS42" s="121">
        <f t="shared" si="56"/>
        <v>-10</v>
      </c>
      <c r="FT42" s="122">
        <f t="shared" si="57"/>
        <v>-15</v>
      </c>
      <c r="FU42" s="123">
        <f t="shared" si="58"/>
        <v>0</v>
      </c>
      <c r="FV42" s="123">
        <f t="shared" si="59"/>
        <v>0</v>
      </c>
      <c r="FW42" s="124">
        <f t="shared" si="60"/>
        <v>0</v>
      </c>
      <c r="FX42" s="123">
        <v>11.25</v>
      </c>
      <c r="FY42" s="125">
        <v>15</v>
      </c>
      <c r="FZ42" s="125">
        <v>22.5</v>
      </c>
      <c r="GA42" s="104" t="str">
        <f t="shared" si="61"/>
        <v>wrong size</v>
      </c>
      <c r="GB42" s="104" t="str">
        <f t="shared" si="62"/>
        <v>wrong size</v>
      </c>
      <c r="GC42" s="104" t="str">
        <f t="shared" si="63"/>
        <v>wrong size</v>
      </c>
      <c r="GD42" s="126">
        <f t="shared" si="64"/>
        <v>0</v>
      </c>
      <c r="GE42" s="127" t="b">
        <f t="shared" si="65"/>
        <v>0</v>
      </c>
      <c r="GF42" s="100"/>
      <c r="GG42" s="100"/>
      <c r="GH42" s="100"/>
      <c r="GI42" s="100"/>
      <c r="GJ42" s="100"/>
      <c r="GK42" s="100"/>
      <c r="GL42" s="115">
        <f t="shared" si="66"/>
        <v>0</v>
      </c>
      <c r="GM42" s="116">
        <f t="shared" si="67"/>
        <v>0</v>
      </c>
      <c r="GN42" s="117">
        <f t="shared" si="68"/>
        <v>0</v>
      </c>
      <c r="GO42" s="117">
        <f t="shared" si="69"/>
        <v>0</v>
      </c>
      <c r="GP42" s="118">
        <f t="shared" si="70"/>
        <v>0</v>
      </c>
      <c r="GQ42" s="119">
        <f t="shared" si="71"/>
        <v>1</v>
      </c>
      <c r="GR42" s="116">
        <f t="shared" si="72"/>
        <v>0</v>
      </c>
      <c r="GS42" s="120">
        <f t="shared" si="73"/>
        <v>1</v>
      </c>
      <c r="GT42" s="121">
        <f t="shared" si="74"/>
        <v>-6</v>
      </c>
      <c r="GU42" s="121">
        <f t="shared" si="75"/>
        <v>-13</v>
      </c>
      <c r="GV42" s="122">
        <f t="shared" si="76"/>
        <v>-20</v>
      </c>
      <c r="GW42" s="123">
        <f t="shared" si="77"/>
        <v>1</v>
      </c>
      <c r="GX42" s="123">
        <f t="shared" si="78"/>
        <v>0</v>
      </c>
      <c r="GY42" s="123">
        <f t="shared" si="79"/>
        <v>0</v>
      </c>
      <c r="GZ42" s="124">
        <f t="shared" si="80"/>
        <v>0</v>
      </c>
      <c r="HA42" s="103">
        <v>75</v>
      </c>
      <c r="HB42" s="103">
        <v>106</v>
      </c>
      <c r="HC42" s="103">
        <v>144</v>
      </c>
      <c r="HD42" s="103">
        <v>144</v>
      </c>
      <c r="HE42" s="123">
        <f t="shared" si="81"/>
        <v>75</v>
      </c>
      <c r="HF42" s="125">
        <f t="shared" si="82"/>
        <v>0</v>
      </c>
      <c r="HG42" s="125">
        <f t="shared" si="83"/>
        <v>0</v>
      </c>
      <c r="HH42" s="127">
        <f t="shared" si="84"/>
        <v>0</v>
      </c>
      <c r="HI42" s="126">
        <f t="shared" si="85"/>
        <v>75</v>
      </c>
      <c r="HJ42" s="127" t="b">
        <f t="shared" si="86"/>
        <v>0</v>
      </c>
      <c r="HK42" s="100"/>
      <c r="HL42" s="100"/>
      <c r="HM42" s="100"/>
      <c r="HN42" s="100"/>
      <c r="HO42" s="100"/>
      <c r="HP42" s="100"/>
      <c r="HQ42" s="100"/>
      <c r="HR42" s="100"/>
      <c r="HS42" s="105" t="s">
        <v>15</v>
      </c>
      <c r="HT42" s="101"/>
      <c r="HU42" s="105" t="s">
        <v>19</v>
      </c>
      <c r="HV42" s="101">
        <f t="shared" si="87"/>
        <v>1</v>
      </c>
      <c r="HW42" s="105" t="s">
        <v>19</v>
      </c>
      <c r="HX42" s="101"/>
      <c r="HY42" s="101" t="str">
        <f t="shared" ref="HY42:HY73" si="92">T(D42:D42)</f>
        <v/>
      </c>
      <c r="HZ42" s="101"/>
      <c r="IA42" s="105" t="s">
        <v>19</v>
      </c>
      <c r="IB42" s="101">
        <f t="shared" si="88"/>
        <v>-3</v>
      </c>
      <c r="IC42" s="105" t="s">
        <v>19</v>
      </c>
      <c r="ID42" s="101">
        <f t="shared" si="89"/>
        <v>4</v>
      </c>
      <c r="IE42" s="105" t="s">
        <v>19</v>
      </c>
      <c r="IF42" s="101">
        <f t="shared" si="90"/>
        <v>0</v>
      </c>
      <c r="IG42" s="105" t="s">
        <v>19</v>
      </c>
      <c r="IH42" s="101"/>
      <c r="II42" s="101"/>
      <c r="IJ42" s="101"/>
      <c r="IK42" s="101"/>
      <c r="IL42" s="101"/>
      <c r="IM42" s="101"/>
      <c r="IN42" s="101"/>
      <c r="IO42" s="101"/>
      <c r="IP42" s="106" t="s">
        <v>19</v>
      </c>
      <c r="IQ42" s="128">
        <f t="shared" si="91"/>
        <v>35489</v>
      </c>
      <c r="IR42" s="106" t="s">
        <v>19</v>
      </c>
      <c r="IS42" s="100"/>
      <c r="IT42" s="100"/>
      <c r="IU42" s="100"/>
      <c r="IV42" s="100"/>
    </row>
    <row r="43" spans="1:256" s="98" customFormat="1" ht="18" thickBot="1" x14ac:dyDescent="0.35">
      <c r="A43" s="45">
        <v>1</v>
      </c>
      <c r="B43" s="92"/>
      <c r="C43" s="50"/>
      <c r="D43" s="93"/>
      <c r="E43" s="94"/>
      <c r="F43" s="93"/>
      <c r="G43" s="94"/>
      <c r="H43" s="91"/>
      <c r="I43" s="91"/>
      <c r="J43" s="13">
        <f t="shared" si="44"/>
        <v>1</v>
      </c>
      <c r="K43" s="95"/>
      <c r="L43" s="15">
        <f t="shared" si="48"/>
        <v>18.350000000000001</v>
      </c>
      <c r="M43" s="38">
        <f t="shared" si="45"/>
        <v>0</v>
      </c>
      <c r="N43" s="15" t="b">
        <f t="shared" si="46"/>
        <v>0</v>
      </c>
      <c r="O43" s="15">
        <f t="shared" si="47"/>
        <v>0</v>
      </c>
      <c r="P43" s="27"/>
      <c r="Q43" s="23"/>
      <c r="R43" s="29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FH43" s="100"/>
      <c r="FI43" s="100"/>
      <c r="FJ43" s="100"/>
      <c r="FK43" s="115">
        <f t="shared" si="49"/>
        <v>0</v>
      </c>
      <c r="FL43" s="116">
        <v>0</v>
      </c>
      <c r="FM43" s="117">
        <f t="shared" si="50"/>
        <v>0</v>
      </c>
      <c r="FN43" s="117">
        <f t="shared" si="51"/>
        <v>0</v>
      </c>
      <c r="FO43" s="118">
        <f t="shared" si="52"/>
        <v>0</v>
      </c>
      <c r="FP43" s="119">
        <f t="shared" si="53"/>
        <v>0</v>
      </c>
      <c r="FQ43" s="116">
        <f t="shared" si="54"/>
        <v>0</v>
      </c>
      <c r="FR43" s="120">
        <f t="shared" si="55"/>
        <v>0</v>
      </c>
      <c r="FS43" s="121">
        <f t="shared" si="56"/>
        <v>-10</v>
      </c>
      <c r="FT43" s="122">
        <f t="shared" si="57"/>
        <v>-15</v>
      </c>
      <c r="FU43" s="123">
        <f t="shared" si="58"/>
        <v>0</v>
      </c>
      <c r="FV43" s="123">
        <f t="shared" si="59"/>
        <v>0</v>
      </c>
      <c r="FW43" s="124">
        <f t="shared" si="60"/>
        <v>0</v>
      </c>
      <c r="FX43" s="123">
        <v>11.25</v>
      </c>
      <c r="FY43" s="125">
        <v>15</v>
      </c>
      <c r="FZ43" s="125">
        <v>22.5</v>
      </c>
      <c r="GA43" s="104" t="str">
        <f t="shared" si="61"/>
        <v>wrong size</v>
      </c>
      <c r="GB43" s="104" t="str">
        <f t="shared" si="62"/>
        <v>wrong size</v>
      </c>
      <c r="GC43" s="104" t="str">
        <f t="shared" si="63"/>
        <v>wrong size</v>
      </c>
      <c r="GD43" s="126">
        <f t="shared" si="64"/>
        <v>0</v>
      </c>
      <c r="GE43" s="127" t="b">
        <f t="shared" si="65"/>
        <v>0</v>
      </c>
      <c r="GF43" s="100"/>
      <c r="GG43" s="100"/>
      <c r="GH43" s="100"/>
      <c r="GI43" s="100"/>
      <c r="GJ43" s="100"/>
      <c r="GK43" s="100"/>
      <c r="GL43" s="115">
        <f t="shared" si="66"/>
        <v>0</v>
      </c>
      <c r="GM43" s="116">
        <f t="shared" si="67"/>
        <v>0</v>
      </c>
      <c r="GN43" s="117">
        <f t="shared" si="68"/>
        <v>0</v>
      </c>
      <c r="GO43" s="117">
        <f t="shared" si="69"/>
        <v>0</v>
      </c>
      <c r="GP43" s="118">
        <f t="shared" si="70"/>
        <v>0</v>
      </c>
      <c r="GQ43" s="119">
        <f t="shared" si="71"/>
        <v>1</v>
      </c>
      <c r="GR43" s="116">
        <f t="shared" si="72"/>
        <v>0</v>
      </c>
      <c r="GS43" s="120">
        <f t="shared" si="73"/>
        <v>1</v>
      </c>
      <c r="GT43" s="121">
        <f t="shared" si="74"/>
        <v>-6</v>
      </c>
      <c r="GU43" s="121">
        <f t="shared" si="75"/>
        <v>-13</v>
      </c>
      <c r="GV43" s="122">
        <f t="shared" si="76"/>
        <v>-20</v>
      </c>
      <c r="GW43" s="123">
        <f t="shared" si="77"/>
        <v>1</v>
      </c>
      <c r="GX43" s="123">
        <f t="shared" si="78"/>
        <v>0</v>
      </c>
      <c r="GY43" s="123">
        <f t="shared" si="79"/>
        <v>0</v>
      </c>
      <c r="GZ43" s="124">
        <f t="shared" si="80"/>
        <v>0</v>
      </c>
      <c r="HA43" s="103">
        <v>75</v>
      </c>
      <c r="HB43" s="103">
        <v>106</v>
      </c>
      <c r="HC43" s="103">
        <v>144</v>
      </c>
      <c r="HD43" s="103">
        <v>144</v>
      </c>
      <c r="HE43" s="123">
        <f t="shared" si="81"/>
        <v>75</v>
      </c>
      <c r="HF43" s="125">
        <f t="shared" si="82"/>
        <v>0</v>
      </c>
      <c r="HG43" s="125">
        <f t="shared" si="83"/>
        <v>0</v>
      </c>
      <c r="HH43" s="127">
        <f t="shared" si="84"/>
        <v>0</v>
      </c>
      <c r="HI43" s="126">
        <f t="shared" si="85"/>
        <v>75</v>
      </c>
      <c r="HJ43" s="127" t="b">
        <f t="shared" si="86"/>
        <v>0</v>
      </c>
      <c r="HK43" s="100"/>
      <c r="HL43" s="100"/>
      <c r="HM43" s="100"/>
      <c r="HN43" s="100"/>
      <c r="HO43" s="100"/>
      <c r="HP43" s="100"/>
      <c r="HQ43" s="100"/>
      <c r="HR43" s="100"/>
      <c r="HS43" s="105" t="s">
        <v>15</v>
      </c>
      <c r="HT43" s="101"/>
      <c r="HU43" s="105" t="s">
        <v>19</v>
      </c>
      <c r="HV43" s="101">
        <f t="shared" si="87"/>
        <v>1</v>
      </c>
      <c r="HW43" s="105" t="s">
        <v>19</v>
      </c>
      <c r="HX43" s="101"/>
      <c r="HY43" s="101" t="str">
        <f t="shared" si="92"/>
        <v/>
      </c>
      <c r="HZ43" s="101"/>
      <c r="IA43" s="105" t="s">
        <v>19</v>
      </c>
      <c r="IB43" s="101">
        <f t="shared" si="88"/>
        <v>-3</v>
      </c>
      <c r="IC43" s="105" t="s">
        <v>19</v>
      </c>
      <c r="ID43" s="101">
        <f t="shared" si="89"/>
        <v>4</v>
      </c>
      <c r="IE43" s="105" t="s">
        <v>19</v>
      </c>
      <c r="IF43" s="101">
        <f t="shared" si="90"/>
        <v>0</v>
      </c>
      <c r="IG43" s="105" t="s">
        <v>19</v>
      </c>
      <c r="IH43" s="101"/>
      <c r="II43" s="101"/>
      <c r="IJ43" s="101"/>
      <c r="IK43" s="101"/>
      <c r="IL43" s="101"/>
      <c r="IM43" s="101"/>
      <c r="IN43" s="101"/>
      <c r="IO43" s="101"/>
      <c r="IP43" s="106" t="s">
        <v>19</v>
      </c>
      <c r="IQ43" s="128">
        <f t="shared" si="91"/>
        <v>35489</v>
      </c>
      <c r="IR43" s="106" t="s">
        <v>19</v>
      </c>
      <c r="IS43" s="100"/>
      <c r="IT43" s="100"/>
      <c r="IU43" s="100"/>
      <c r="IV43" s="100"/>
    </row>
    <row r="44" spans="1:256" s="98" customFormat="1" ht="18" thickBot="1" x14ac:dyDescent="0.35">
      <c r="A44" s="45">
        <v>1</v>
      </c>
      <c r="B44" s="92"/>
      <c r="C44" s="50"/>
      <c r="D44" s="93"/>
      <c r="E44" s="94"/>
      <c r="F44" s="93"/>
      <c r="G44" s="94"/>
      <c r="H44" s="91"/>
      <c r="I44" s="91"/>
      <c r="J44" s="13">
        <f t="shared" ref="J44:J75" si="93">IF(HV39=0,0,+IB39+ID39+IF39)</f>
        <v>1</v>
      </c>
      <c r="K44" s="95"/>
      <c r="L44" s="15">
        <f t="shared" si="48"/>
        <v>18.350000000000001</v>
      </c>
      <c r="M44" s="38">
        <f t="shared" ref="M44:M75" si="94">GD38</f>
        <v>0</v>
      </c>
      <c r="N44" s="15" t="b">
        <f t="shared" ref="N44:N75" si="95">HJ38</f>
        <v>0</v>
      </c>
      <c r="O44" s="15">
        <f t="shared" ref="O44:O75" si="96">B44</f>
        <v>0</v>
      </c>
      <c r="P44" s="27"/>
      <c r="Q44" s="23"/>
      <c r="R44" s="29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FH44" s="100"/>
      <c r="FI44" s="100"/>
      <c r="FJ44" s="100"/>
      <c r="FK44" s="115">
        <f t="shared" si="49"/>
        <v>0</v>
      </c>
      <c r="FL44" s="116">
        <v>0</v>
      </c>
      <c r="FM44" s="117">
        <f t="shared" si="50"/>
        <v>0</v>
      </c>
      <c r="FN44" s="117">
        <f t="shared" si="51"/>
        <v>0</v>
      </c>
      <c r="FO44" s="118">
        <f t="shared" si="52"/>
        <v>0</v>
      </c>
      <c r="FP44" s="119">
        <f t="shared" si="53"/>
        <v>0</v>
      </c>
      <c r="FQ44" s="116">
        <f t="shared" si="54"/>
        <v>0</v>
      </c>
      <c r="FR44" s="120">
        <f t="shared" si="55"/>
        <v>0</v>
      </c>
      <c r="FS44" s="121">
        <f t="shared" si="56"/>
        <v>-10</v>
      </c>
      <c r="FT44" s="122">
        <f t="shared" si="57"/>
        <v>-15</v>
      </c>
      <c r="FU44" s="123">
        <f t="shared" si="58"/>
        <v>0</v>
      </c>
      <c r="FV44" s="123">
        <f t="shared" si="59"/>
        <v>0</v>
      </c>
      <c r="FW44" s="124">
        <f t="shared" si="60"/>
        <v>0</v>
      </c>
      <c r="FX44" s="123">
        <v>11.25</v>
      </c>
      <c r="FY44" s="125">
        <v>15</v>
      </c>
      <c r="FZ44" s="125">
        <v>22.5</v>
      </c>
      <c r="GA44" s="104" t="str">
        <f t="shared" si="61"/>
        <v>wrong size</v>
      </c>
      <c r="GB44" s="104" t="str">
        <f t="shared" si="62"/>
        <v>wrong size</v>
      </c>
      <c r="GC44" s="104" t="str">
        <f t="shared" si="63"/>
        <v>wrong size</v>
      </c>
      <c r="GD44" s="126">
        <f t="shared" si="64"/>
        <v>0</v>
      </c>
      <c r="GE44" s="127" t="b">
        <f t="shared" si="65"/>
        <v>0</v>
      </c>
      <c r="GF44" s="100"/>
      <c r="GG44" s="100"/>
      <c r="GH44" s="100"/>
      <c r="GI44" s="100"/>
      <c r="GJ44" s="100"/>
      <c r="GK44" s="100"/>
      <c r="GL44" s="115">
        <f t="shared" si="66"/>
        <v>0</v>
      </c>
      <c r="GM44" s="116">
        <f t="shared" si="67"/>
        <v>0</v>
      </c>
      <c r="GN44" s="117">
        <f t="shared" si="68"/>
        <v>0</v>
      </c>
      <c r="GO44" s="117">
        <f t="shared" si="69"/>
        <v>0</v>
      </c>
      <c r="GP44" s="118">
        <f t="shared" si="70"/>
        <v>0</v>
      </c>
      <c r="GQ44" s="119">
        <f t="shared" si="71"/>
        <v>1</v>
      </c>
      <c r="GR44" s="116">
        <f t="shared" si="72"/>
        <v>0</v>
      </c>
      <c r="GS44" s="120">
        <f t="shared" si="73"/>
        <v>1</v>
      </c>
      <c r="GT44" s="121">
        <f t="shared" si="74"/>
        <v>-6</v>
      </c>
      <c r="GU44" s="121">
        <f t="shared" si="75"/>
        <v>-13</v>
      </c>
      <c r="GV44" s="122">
        <f t="shared" si="76"/>
        <v>-20</v>
      </c>
      <c r="GW44" s="123">
        <f t="shared" si="77"/>
        <v>1</v>
      </c>
      <c r="GX44" s="123">
        <f t="shared" si="78"/>
        <v>0</v>
      </c>
      <c r="GY44" s="123">
        <f t="shared" si="79"/>
        <v>0</v>
      </c>
      <c r="GZ44" s="124">
        <f t="shared" si="80"/>
        <v>0</v>
      </c>
      <c r="HA44" s="103">
        <v>75</v>
      </c>
      <c r="HB44" s="103">
        <v>106</v>
      </c>
      <c r="HC44" s="103">
        <v>144</v>
      </c>
      <c r="HD44" s="103">
        <v>144</v>
      </c>
      <c r="HE44" s="123">
        <f t="shared" si="81"/>
        <v>75</v>
      </c>
      <c r="HF44" s="125">
        <f t="shared" si="82"/>
        <v>0</v>
      </c>
      <c r="HG44" s="125">
        <f t="shared" si="83"/>
        <v>0</v>
      </c>
      <c r="HH44" s="127">
        <f t="shared" si="84"/>
        <v>0</v>
      </c>
      <c r="HI44" s="126">
        <f t="shared" si="85"/>
        <v>75</v>
      </c>
      <c r="HJ44" s="127" t="b">
        <f t="shared" si="86"/>
        <v>0</v>
      </c>
      <c r="HK44" s="100"/>
      <c r="HL44" s="100"/>
      <c r="HM44" s="100"/>
      <c r="HN44" s="100"/>
      <c r="HO44" s="100"/>
      <c r="HP44" s="100"/>
      <c r="HQ44" s="100"/>
      <c r="HR44" s="100"/>
      <c r="HS44" s="105" t="s">
        <v>15</v>
      </c>
      <c r="HT44" s="101"/>
      <c r="HU44" s="105" t="s">
        <v>19</v>
      </c>
      <c r="HV44" s="101">
        <f t="shared" si="87"/>
        <v>1</v>
      </c>
      <c r="HW44" s="105" t="s">
        <v>19</v>
      </c>
      <c r="HX44" s="101"/>
      <c r="HY44" s="101" t="str">
        <f t="shared" si="92"/>
        <v/>
      </c>
      <c r="HZ44" s="101"/>
      <c r="IA44" s="105" t="s">
        <v>19</v>
      </c>
      <c r="IB44" s="101">
        <f t="shared" si="88"/>
        <v>-3</v>
      </c>
      <c r="IC44" s="105" t="s">
        <v>19</v>
      </c>
      <c r="ID44" s="101">
        <f t="shared" si="89"/>
        <v>4</v>
      </c>
      <c r="IE44" s="105" t="s">
        <v>19</v>
      </c>
      <c r="IF44" s="101">
        <f t="shared" si="90"/>
        <v>0</v>
      </c>
      <c r="IG44" s="105" t="s">
        <v>19</v>
      </c>
      <c r="IH44" s="101"/>
      <c r="II44" s="101"/>
      <c r="IJ44" s="101"/>
      <c r="IK44" s="101"/>
      <c r="IL44" s="101"/>
      <c r="IM44" s="101"/>
      <c r="IN44" s="101"/>
      <c r="IO44" s="101"/>
      <c r="IP44" s="106" t="s">
        <v>19</v>
      </c>
      <c r="IQ44" s="128">
        <f t="shared" si="91"/>
        <v>35489</v>
      </c>
      <c r="IR44" s="106" t="s">
        <v>19</v>
      </c>
      <c r="IS44" s="100"/>
      <c r="IT44" s="100"/>
      <c r="IU44" s="100"/>
      <c r="IV44" s="100"/>
    </row>
    <row r="45" spans="1:256" s="98" customFormat="1" ht="18" thickBot="1" x14ac:dyDescent="0.35">
      <c r="A45" s="45">
        <v>1</v>
      </c>
      <c r="B45" s="92"/>
      <c r="C45" s="50"/>
      <c r="D45" s="93"/>
      <c r="E45" s="94"/>
      <c r="F45" s="93"/>
      <c r="G45" s="94"/>
      <c r="H45" s="91"/>
      <c r="I45" s="91"/>
      <c r="J45" s="13">
        <f t="shared" si="93"/>
        <v>1</v>
      </c>
      <c r="K45" s="95"/>
      <c r="L45" s="15">
        <f t="shared" ref="L45:L76" si="97">IF(H45&lt;&gt;40,$HF$2*J45,(($HG$2*1)*J45))*1</f>
        <v>18.350000000000001</v>
      </c>
      <c r="M45" s="38">
        <f t="shared" si="94"/>
        <v>0</v>
      </c>
      <c r="N45" s="15" t="b">
        <f t="shared" si="95"/>
        <v>0</v>
      </c>
      <c r="O45" s="15">
        <f t="shared" si="96"/>
        <v>0</v>
      </c>
      <c r="P45" s="27"/>
      <c r="Q45" s="23"/>
      <c r="R45" s="29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FH45" s="100"/>
      <c r="FI45" s="100"/>
      <c r="FJ45" s="100"/>
      <c r="FK45" s="115">
        <f t="shared" si="49"/>
        <v>0</v>
      </c>
      <c r="FL45" s="116">
        <v>0</v>
      </c>
      <c r="FM45" s="117">
        <f t="shared" si="50"/>
        <v>0</v>
      </c>
      <c r="FN45" s="117">
        <f t="shared" si="51"/>
        <v>0</v>
      </c>
      <c r="FO45" s="118">
        <f t="shared" si="52"/>
        <v>0</v>
      </c>
      <c r="FP45" s="119">
        <f t="shared" si="53"/>
        <v>0</v>
      </c>
      <c r="FQ45" s="116">
        <f t="shared" si="54"/>
        <v>0</v>
      </c>
      <c r="FR45" s="120">
        <f t="shared" si="55"/>
        <v>0</v>
      </c>
      <c r="FS45" s="121">
        <f t="shared" si="56"/>
        <v>-10</v>
      </c>
      <c r="FT45" s="122">
        <f t="shared" si="57"/>
        <v>-15</v>
      </c>
      <c r="FU45" s="123">
        <f t="shared" si="58"/>
        <v>0</v>
      </c>
      <c r="FV45" s="123">
        <f t="shared" si="59"/>
        <v>0</v>
      </c>
      <c r="FW45" s="124">
        <f t="shared" si="60"/>
        <v>0</v>
      </c>
      <c r="FX45" s="123">
        <v>11.25</v>
      </c>
      <c r="FY45" s="125">
        <v>15</v>
      </c>
      <c r="FZ45" s="125">
        <v>22.5</v>
      </c>
      <c r="GA45" s="104" t="str">
        <f t="shared" si="61"/>
        <v>wrong size</v>
      </c>
      <c r="GB45" s="104" t="str">
        <f t="shared" si="62"/>
        <v>wrong size</v>
      </c>
      <c r="GC45" s="104" t="str">
        <f t="shared" si="63"/>
        <v>wrong size</v>
      </c>
      <c r="GD45" s="126">
        <f t="shared" si="64"/>
        <v>0</v>
      </c>
      <c r="GE45" s="127" t="b">
        <f t="shared" si="65"/>
        <v>0</v>
      </c>
      <c r="GF45" s="100"/>
      <c r="GG45" s="100"/>
      <c r="GH45" s="100"/>
      <c r="GI45" s="100"/>
      <c r="GJ45" s="100"/>
      <c r="GK45" s="100"/>
      <c r="GL45" s="115">
        <f t="shared" si="66"/>
        <v>0</v>
      </c>
      <c r="GM45" s="116">
        <f t="shared" si="67"/>
        <v>0</v>
      </c>
      <c r="GN45" s="117">
        <f t="shared" si="68"/>
        <v>0</v>
      </c>
      <c r="GO45" s="117">
        <f t="shared" si="69"/>
        <v>0</v>
      </c>
      <c r="GP45" s="118">
        <f t="shared" si="70"/>
        <v>0</v>
      </c>
      <c r="GQ45" s="119">
        <f t="shared" si="71"/>
        <v>1</v>
      </c>
      <c r="GR45" s="116">
        <f t="shared" si="72"/>
        <v>0</v>
      </c>
      <c r="GS45" s="120">
        <f t="shared" si="73"/>
        <v>1</v>
      </c>
      <c r="GT45" s="121">
        <f t="shared" si="74"/>
        <v>-6</v>
      </c>
      <c r="GU45" s="121">
        <f t="shared" si="75"/>
        <v>-13</v>
      </c>
      <c r="GV45" s="122">
        <f t="shared" si="76"/>
        <v>-20</v>
      </c>
      <c r="GW45" s="123">
        <f t="shared" si="77"/>
        <v>1</v>
      </c>
      <c r="GX45" s="123">
        <f t="shared" si="78"/>
        <v>0</v>
      </c>
      <c r="GY45" s="123">
        <f t="shared" si="79"/>
        <v>0</v>
      </c>
      <c r="GZ45" s="124">
        <f t="shared" si="80"/>
        <v>0</v>
      </c>
      <c r="HA45" s="103">
        <v>75</v>
      </c>
      <c r="HB45" s="103">
        <v>106</v>
      </c>
      <c r="HC45" s="103">
        <v>144</v>
      </c>
      <c r="HD45" s="103">
        <v>144</v>
      </c>
      <c r="HE45" s="123">
        <f t="shared" si="81"/>
        <v>75</v>
      </c>
      <c r="HF45" s="125">
        <f t="shared" si="82"/>
        <v>0</v>
      </c>
      <c r="HG45" s="125">
        <f t="shared" si="83"/>
        <v>0</v>
      </c>
      <c r="HH45" s="127">
        <f t="shared" si="84"/>
        <v>0</v>
      </c>
      <c r="HI45" s="126">
        <f t="shared" si="85"/>
        <v>75</v>
      </c>
      <c r="HJ45" s="127" t="b">
        <f t="shared" si="86"/>
        <v>0</v>
      </c>
      <c r="HK45" s="100"/>
      <c r="HL45" s="100"/>
      <c r="HM45" s="100"/>
      <c r="HN45" s="100"/>
      <c r="HO45" s="100"/>
      <c r="HP45" s="100"/>
      <c r="HQ45" s="100"/>
      <c r="HR45" s="100"/>
      <c r="HS45" s="105" t="s">
        <v>15</v>
      </c>
      <c r="HT45" s="101"/>
      <c r="HU45" s="105" t="s">
        <v>19</v>
      </c>
      <c r="HV45" s="101">
        <f t="shared" si="87"/>
        <v>1</v>
      </c>
      <c r="HW45" s="105" t="s">
        <v>19</v>
      </c>
      <c r="HX45" s="101"/>
      <c r="HY45" s="101" t="str">
        <f t="shared" si="92"/>
        <v/>
      </c>
      <c r="HZ45" s="101"/>
      <c r="IA45" s="105" t="s">
        <v>19</v>
      </c>
      <c r="IB45" s="101">
        <f t="shared" si="88"/>
        <v>-3</v>
      </c>
      <c r="IC45" s="105" t="s">
        <v>19</v>
      </c>
      <c r="ID45" s="101">
        <f t="shared" si="89"/>
        <v>4</v>
      </c>
      <c r="IE45" s="105" t="s">
        <v>19</v>
      </c>
      <c r="IF45" s="101">
        <f t="shared" si="90"/>
        <v>0</v>
      </c>
      <c r="IG45" s="105" t="s">
        <v>19</v>
      </c>
      <c r="IH45" s="101"/>
      <c r="II45" s="101"/>
      <c r="IJ45" s="101"/>
      <c r="IK45" s="101"/>
      <c r="IL45" s="101"/>
      <c r="IM45" s="101"/>
      <c r="IN45" s="101"/>
      <c r="IO45" s="101"/>
      <c r="IP45" s="106" t="s">
        <v>19</v>
      </c>
      <c r="IQ45" s="128">
        <f t="shared" si="91"/>
        <v>35489</v>
      </c>
      <c r="IR45" s="106" t="s">
        <v>19</v>
      </c>
      <c r="IS45" s="100"/>
      <c r="IT45" s="100"/>
      <c r="IU45" s="100"/>
      <c r="IV45" s="100"/>
    </row>
    <row r="46" spans="1:256" s="98" customFormat="1" ht="18" thickBot="1" x14ac:dyDescent="0.35">
      <c r="A46" s="45">
        <v>1</v>
      </c>
      <c r="B46" s="92"/>
      <c r="C46" s="50"/>
      <c r="D46" s="93"/>
      <c r="E46" s="94"/>
      <c r="F46" s="93"/>
      <c r="G46" s="94"/>
      <c r="H46" s="91"/>
      <c r="I46" s="91"/>
      <c r="J46" s="13">
        <f t="shared" si="93"/>
        <v>1</v>
      </c>
      <c r="K46" s="95"/>
      <c r="L46" s="15">
        <f t="shared" si="97"/>
        <v>18.350000000000001</v>
      </c>
      <c r="M46" s="38">
        <f t="shared" si="94"/>
        <v>0</v>
      </c>
      <c r="N46" s="15" t="b">
        <f t="shared" si="95"/>
        <v>0</v>
      </c>
      <c r="O46" s="15">
        <f t="shared" si="96"/>
        <v>0</v>
      </c>
      <c r="P46" s="27"/>
      <c r="Q46" s="23"/>
      <c r="R46" s="29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FH46" s="100"/>
      <c r="FI46" s="100"/>
      <c r="FJ46" s="100"/>
      <c r="FK46" s="115">
        <f t="shared" si="49"/>
        <v>0</v>
      </c>
      <c r="FL46" s="116">
        <v>0</v>
      </c>
      <c r="FM46" s="117">
        <f t="shared" si="50"/>
        <v>0</v>
      </c>
      <c r="FN46" s="117">
        <f t="shared" si="51"/>
        <v>0</v>
      </c>
      <c r="FO46" s="118">
        <f t="shared" si="52"/>
        <v>0</v>
      </c>
      <c r="FP46" s="119">
        <f t="shared" si="53"/>
        <v>0</v>
      </c>
      <c r="FQ46" s="116">
        <f t="shared" si="54"/>
        <v>0</v>
      </c>
      <c r="FR46" s="120">
        <f t="shared" si="55"/>
        <v>0</v>
      </c>
      <c r="FS46" s="121">
        <f t="shared" si="56"/>
        <v>-10</v>
      </c>
      <c r="FT46" s="122">
        <f t="shared" si="57"/>
        <v>-15</v>
      </c>
      <c r="FU46" s="123">
        <f t="shared" si="58"/>
        <v>0</v>
      </c>
      <c r="FV46" s="123">
        <f t="shared" si="59"/>
        <v>0</v>
      </c>
      <c r="FW46" s="124">
        <f t="shared" si="60"/>
        <v>0</v>
      </c>
      <c r="FX46" s="123">
        <v>11.25</v>
      </c>
      <c r="FY46" s="125">
        <v>15</v>
      </c>
      <c r="FZ46" s="125">
        <v>22.5</v>
      </c>
      <c r="GA46" s="104" t="str">
        <f t="shared" si="61"/>
        <v>wrong size</v>
      </c>
      <c r="GB46" s="104" t="str">
        <f t="shared" si="62"/>
        <v>wrong size</v>
      </c>
      <c r="GC46" s="104" t="str">
        <f t="shared" si="63"/>
        <v>wrong size</v>
      </c>
      <c r="GD46" s="126">
        <f t="shared" si="64"/>
        <v>0</v>
      </c>
      <c r="GE46" s="127" t="b">
        <f t="shared" si="65"/>
        <v>0</v>
      </c>
      <c r="GF46" s="100"/>
      <c r="GG46" s="100"/>
      <c r="GH46" s="100"/>
      <c r="GI46" s="100"/>
      <c r="GJ46" s="100"/>
      <c r="GK46" s="100"/>
      <c r="GL46" s="115">
        <f t="shared" si="66"/>
        <v>0</v>
      </c>
      <c r="GM46" s="116">
        <f t="shared" si="67"/>
        <v>0</v>
      </c>
      <c r="GN46" s="117">
        <f t="shared" si="68"/>
        <v>0</v>
      </c>
      <c r="GO46" s="117">
        <f t="shared" si="69"/>
        <v>0</v>
      </c>
      <c r="GP46" s="118">
        <f t="shared" si="70"/>
        <v>0</v>
      </c>
      <c r="GQ46" s="119">
        <f t="shared" si="71"/>
        <v>1</v>
      </c>
      <c r="GR46" s="116">
        <f t="shared" si="72"/>
        <v>0</v>
      </c>
      <c r="GS46" s="120">
        <f t="shared" si="73"/>
        <v>1</v>
      </c>
      <c r="GT46" s="121">
        <f t="shared" si="74"/>
        <v>-6</v>
      </c>
      <c r="GU46" s="121">
        <f t="shared" si="75"/>
        <v>-13</v>
      </c>
      <c r="GV46" s="122">
        <f t="shared" si="76"/>
        <v>-20</v>
      </c>
      <c r="GW46" s="123">
        <f t="shared" si="77"/>
        <v>1</v>
      </c>
      <c r="GX46" s="123">
        <f t="shared" si="78"/>
        <v>0</v>
      </c>
      <c r="GY46" s="123">
        <f t="shared" si="79"/>
        <v>0</v>
      </c>
      <c r="GZ46" s="124">
        <f t="shared" si="80"/>
        <v>0</v>
      </c>
      <c r="HA46" s="103">
        <v>75</v>
      </c>
      <c r="HB46" s="103">
        <v>106</v>
      </c>
      <c r="HC46" s="103">
        <v>144</v>
      </c>
      <c r="HD46" s="103">
        <v>144</v>
      </c>
      <c r="HE46" s="123">
        <f t="shared" si="81"/>
        <v>75</v>
      </c>
      <c r="HF46" s="125">
        <f t="shared" si="82"/>
        <v>0</v>
      </c>
      <c r="HG46" s="125">
        <f t="shared" si="83"/>
        <v>0</v>
      </c>
      <c r="HH46" s="127">
        <f t="shared" si="84"/>
        <v>0</v>
      </c>
      <c r="HI46" s="126">
        <f t="shared" si="85"/>
        <v>75</v>
      </c>
      <c r="HJ46" s="127" t="b">
        <f t="shared" si="86"/>
        <v>0</v>
      </c>
      <c r="HK46" s="100"/>
      <c r="HL46" s="100"/>
      <c r="HM46" s="100"/>
      <c r="HN46" s="100"/>
      <c r="HO46" s="100"/>
      <c r="HP46" s="100"/>
      <c r="HQ46" s="100"/>
      <c r="HR46" s="100"/>
      <c r="HS46" s="105" t="s">
        <v>15</v>
      </c>
      <c r="HT46" s="101"/>
      <c r="HU46" s="105" t="s">
        <v>19</v>
      </c>
      <c r="HV46" s="101">
        <f t="shared" si="87"/>
        <v>1</v>
      </c>
      <c r="HW46" s="105" t="s">
        <v>19</v>
      </c>
      <c r="HX46" s="101"/>
      <c r="HY46" s="101" t="str">
        <f t="shared" si="92"/>
        <v/>
      </c>
      <c r="HZ46" s="101"/>
      <c r="IA46" s="105" t="s">
        <v>19</v>
      </c>
      <c r="IB46" s="101">
        <f t="shared" si="88"/>
        <v>-3</v>
      </c>
      <c r="IC46" s="105" t="s">
        <v>19</v>
      </c>
      <c r="ID46" s="101">
        <f t="shared" si="89"/>
        <v>4</v>
      </c>
      <c r="IE46" s="105" t="s">
        <v>19</v>
      </c>
      <c r="IF46" s="101">
        <f t="shared" si="90"/>
        <v>0</v>
      </c>
      <c r="IG46" s="105" t="s">
        <v>19</v>
      </c>
      <c r="IH46" s="101"/>
      <c r="II46" s="101"/>
      <c r="IJ46" s="101"/>
      <c r="IK46" s="101"/>
      <c r="IL46" s="101"/>
      <c r="IM46" s="101"/>
      <c r="IN46" s="101"/>
      <c r="IO46" s="101"/>
      <c r="IP46" s="106" t="s">
        <v>19</v>
      </c>
      <c r="IQ46" s="128">
        <f t="shared" si="91"/>
        <v>35489</v>
      </c>
      <c r="IR46" s="106" t="s">
        <v>19</v>
      </c>
      <c r="IS46" s="100"/>
      <c r="IT46" s="100"/>
      <c r="IU46" s="100"/>
      <c r="IV46" s="100"/>
    </row>
    <row r="47" spans="1:256" s="98" customFormat="1" ht="18" thickBot="1" x14ac:dyDescent="0.35">
      <c r="A47" s="45">
        <v>1</v>
      </c>
      <c r="B47" s="92"/>
      <c r="C47" s="50"/>
      <c r="D47" s="93"/>
      <c r="E47" s="94"/>
      <c r="F47" s="93"/>
      <c r="G47" s="94"/>
      <c r="H47" s="91"/>
      <c r="I47" s="91"/>
      <c r="J47" s="13">
        <f t="shared" si="93"/>
        <v>1</v>
      </c>
      <c r="K47" s="95"/>
      <c r="L47" s="15">
        <f t="shared" si="97"/>
        <v>18.350000000000001</v>
      </c>
      <c r="M47" s="38">
        <f t="shared" si="94"/>
        <v>0</v>
      </c>
      <c r="N47" s="15" t="b">
        <f t="shared" si="95"/>
        <v>0</v>
      </c>
      <c r="O47" s="15">
        <f t="shared" si="96"/>
        <v>0</v>
      </c>
      <c r="P47" s="27"/>
      <c r="Q47" s="23"/>
      <c r="R47" s="29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FH47" s="100"/>
      <c r="FI47" s="100"/>
      <c r="FJ47" s="100"/>
      <c r="FK47" s="115">
        <f t="shared" si="49"/>
        <v>0</v>
      </c>
      <c r="FL47" s="116">
        <v>0</v>
      </c>
      <c r="FM47" s="117">
        <f t="shared" si="50"/>
        <v>0</v>
      </c>
      <c r="FN47" s="117">
        <f t="shared" si="51"/>
        <v>0</v>
      </c>
      <c r="FO47" s="118">
        <f t="shared" si="52"/>
        <v>0</v>
      </c>
      <c r="FP47" s="119">
        <f t="shared" si="53"/>
        <v>0</v>
      </c>
      <c r="FQ47" s="116">
        <f t="shared" si="54"/>
        <v>0</v>
      </c>
      <c r="FR47" s="120">
        <f t="shared" si="55"/>
        <v>0</v>
      </c>
      <c r="FS47" s="121">
        <f t="shared" si="56"/>
        <v>-10</v>
      </c>
      <c r="FT47" s="122">
        <f t="shared" si="57"/>
        <v>-15</v>
      </c>
      <c r="FU47" s="123">
        <f t="shared" si="58"/>
        <v>0</v>
      </c>
      <c r="FV47" s="123">
        <f t="shared" si="59"/>
        <v>0</v>
      </c>
      <c r="FW47" s="124">
        <f t="shared" si="60"/>
        <v>0</v>
      </c>
      <c r="FX47" s="123">
        <v>11.25</v>
      </c>
      <c r="FY47" s="125">
        <v>15</v>
      </c>
      <c r="FZ47" s="125">
        <v>22.5</v>
      </c>
      <c r="GA47" s="104" t="str">
        <f t="shared" si="61"/>
        <v>wrong size</v>
      </c>
      <c r="GB47" s="104" t="str">
        <f t="shared" si="62"/>
        <v>wrong size</v>
      </c>
      <c r="GC47" s="104" t="str">
        <f t="shared" si="63"/>
        <v>wrong size</v>
      </c>
      <c r="GD47" s="126">
        <f t="shared" si="64"/>
        <v>0</v>
      </c>
      <c r="GE47" s="127" t="b">
        <f t="shared" si="65"/>
        <v>0</v>
      </c>
      <c r="GF47" s="100"/>
      <c r="GG47" s="100"/>
      <c r="GH47" s="100"/>
      <c r="GI47" s="100"/>
      <c r="GJ47" s="100"/>
      <c r="GK47" s="100"/>
      <c r="GL47" s="115">
        <f t="shared" si="66"/>
        <v>0</v>
      </c>
      <c r="GM47" s="116">
        <f t="shared" si="67"/>
        <v>0</v>
      </c>
      <c r="GN47" s="117">
        <f t="shared" si="68"/>
        <v>0</v>
      </c>
      <c r="GO47" s="117">
        <f t="shared" si="69"/>
        <v>0</v>
      </c>
      <c r="GP47" s="118">
        <f t="shared" si="70"/>
        <v>0</v>
      </c>
      <c r="GQ47" s="119">
        <f t="shared" si="71"/>
        <v>1</v>
      </c>
      <c r="GR47" s="116">
        <f t="shared" si="72"/>
        <v>0</v>
      </c>
      <c r="GS47" s="120">
        <f t="shared" si="73"/>
        <v>1</v>
      </c>
      <c r="GT47" s="121">
        <f t="shared" si="74"/>
        <v>-6</v>
      </c>
      <c r="GU47" s="121">
        <f t="shared" si="75"/>
        <v>-13</v>
      </c>
      <c r="GV47" s="122">
        <f t="shared" si="76"/>
        <v>-20</v>
      </c>
      <c r="GW47" s="123">
        <f t="shared" si="77"/>
        <v>1</v>
      </c>
      <c r="GX47" s="123">
        <f t="shared" si="78"/>
        <v>0</v>
      </c>
      <c r="GY47" s="123">
        <f t="shared" si="79"/>
        <v>0</v>
      </c>
      <c r="GZ47" s="124">
        <f t="shared" si="80"/>
        <v>0</v>
      </c>
      <c r="HA47" s="103">
        <v>75</v>
      </c>
      <c r="HB47" s="103">
        <v>106</v>
      </c>
      <c r="HC47" s="103">
        <v>144</v>
      </c>
      <c r="HD47" s="103">
        <v>144</v>
      </c>
      <c r="HE47" s="123">
        <f t="shared" si="81"/>
        <v>75</v>
      </c>
      <c r="HF47" s="125">
        <f t="shared" si="82"/>
        <v>0</v>
      </c>
      <c r="HG47" s="125">
        <f t="shared" si="83"/>
        <v>0</v>
      </c>
      <c r="HH47" s="127">
        <f t="shared" si="84"/>
        <v>0</v>
      </c>
      <c r="HI47" s="126">
        <f t="shared" si="85"/>
        <v>75</v>
      </c>
      <c r="HJ47" s="127" t="b">
        <f t="shared" si="86"/>
        <v>0</v>
      </c>
      <c r="HK47" s="100"/>
      <c r="HL47" s="100"/>
      <c r="HM47" s="100"/>
      <c r="HN47" s="100"/>
      <c r="HO47" s="100"/>
      <c r="HP47" s="100"/>
      <c r="HQ47" s="100"/>
      <c r="HR47" s="100"/>
      <c r="HS47" s="105" t="s">
        <v>15</v>
      </c>
      <c r="HT47" s="101"/>
      <c r="HU47" s="105" t="s">
        <v>19</v>
      </c>
      <c r="HV47" s="101">
        <f t="shared" si="87"/>
        <v>1</v>
      </c>
      <c r="HW47" s="105" t="s">
        <v>19</v>
      </c>
      <c r="HX47" s="101"/>
      <c r="HY47" s="101" t="str">
        <f t="shared" si="92"/>
        <v/>
      </c>
      <c r="HZ47" s="101"/>
      <c r="IA47" s="105" t="s">
        <v>19</v>
      </c>
      <c r="IB47" s="101">
        <f t="shared" si="88"/>
        <v>-3</v>
      </c>
      <c r="IC47" s="105" t="s">
        <v>19</v>
      </c>
      <c r="ID47" s="101">
        <f t="shared" si="89"/>
        <v>4</v>
      </c>
      <c r="IE47" s="105" t="s">
        <v>19</v>
      </c>
      <c r="IF47" s="101">
        <f t="shared" si="90"/>
        <v>0</v>
      </c>
      <c r="IG47" s="105" t="s">
        <v>19</v>
      </c>
      <c r="IH47" s="101"/>
      <c r="II47" s="101"/>
      <c r="IJ47" s="101"/>
      <c r="IK47" s="101"/>
      <c r="IL47" s="101"/>
      <c r="IM47" s="101"/>
      <c r="IN47" s="101"/>
      <c r="IO47" s="101"/>
      <c r="IP47" s="106" t="s">
        <v>19</v>
      </c>
      <c r="IQ47" s="128">
        <f t="shared" si="91"/>
        <v>35489</v>
      </c>
      <c r="IR47" s="106" t="s">
        <v>19</v>
      </c>
      <c r="IS47" s="100"/>
      <c r="IT47" s="100"/>
      <c r="IU47" s="100"/>
      <c r="IV47" s="100"/>
    </row>
    <row r="48" spans="1:256" s="98" customFormat="1" ht="18" thickBot="1" x14ac:dyDescent="0.35">
      <c r="A48" s="45">
        <v>1</v>
      </c>
      <c r="B48" s="92"/>
      <c r="C48" s="50"/>
      <c r="D48" s="93"/>
      <c r="E48" s="94"/>
      <c r="F48" s="93"/>
      <c r="G48" s="94"/>
      <c r="H48" s="91"/>
      <c r="I48" s="91"/>
      <c r="J48" s="13">
        <f t="shared" si="93"/>
        <v>1</v>
      </c>
      <c r="K48" s="95"/>
      <c r="L48" s="15">
        <f t="shared" si="97"/>
        <v>18.350000000000001</v>
      </c>
      <c r="M48" s="38">
        <f t="shared" si="94"/>
        <v>0</v>
      </c>
      <c r="N48" s="15" t="b">
        <f t="shared" si="95"/>
        <v>0</v>
      </c>
      <c r="O48" s="15">
        <f t="shared" si="96"/>
        <v>0</v>
      </c>
      <c r="P48" s="27"/>
      <c r="Q48" s="23"/>
      <c r="R48" s="29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FH48" s="100"/>
      <c r="FI48" s="100"/>
      <c r="FJ48" s="100"/>
      <c r="FK48" s="115">
        <f t="shared" si="49"/>
        <v>0</v>
      </c>
      <c r="FL48" s="116">
        <v>0</v>
      </c>
      <c r="FM48" s="117">
        <f t="shared" si="50"/>
        <v>0</v>
      </c>
      <c r="FN48" s="117">
        <f t="shared" si="51"/>
        <v>0</v>
      </c>
      <c r="FO48" s="118">
        <f t="shared" si="52"/>
        <v>0</v>
      </c>
      <c r="FP48" s="119">
        <f t="shared" si="53"/>
        <v>0</v>
      </c>
      <c r="FQ48" s="116">
        <f t="shared" si="54"/>
        <v>0</v>
      </c>
      <c r="FR48" s="120">
        <f t="shared" si="55"/>
        <v>0</v>
      </c>
      <c r="FS48" s="121">
        <f t="shared" si="56"/>
        <v>-10</v>
      </c>
      <c r="FT48" s="122">
        <f t="shared" si="57"/>
        <v>-15</v>
      </c>
      <c r="FU48" s="123">
        <f t="shared" si="58"/>
        <v>0</v>
      </c>
      <c r="FV48" s="123">
        <f t="shared" si="59"/>
        <v>0</v>
      </c>
      <c r="FW48" s="124">
        <f t="shared" si="60"/>
        <v>0</v>
      </c>
      <c r="FX48" s="123">
        <v>11.25</v>
      </c>
      <c r="FY48" s="125">
        <v>15</v>
      </c>
      <c r="FZ48" s="125">
        <v>22.5</v>
      </c>
      <c r="GA48" s="104" t="str">
        <f t="shared" si="61"/>
        <v>wrong size</v>
      </c>
      <c r="GB48" s="104" t="str">
        <f t="shared" si="62"/>
        <v>wrong size</v>
      </c>
      <c r="GC48" s="104" t="str">
        <f t="shared" si="63"/>
        <v>wrong size</v>
      </c>
      <c r="GD48" s="126">
        <f t="shared" si="64"/>
        <v>0</v>
      </c>
      <c r="GE48" s="127" t="b">
        <f t="shared" si="65"/>
        <v>0</v>
      </c>
      <c r="GF48" s="100"/>
      <c r="GG48" s="100"/>
      <c r="GH48" s="100"/>
      <c r="GI48" s="100"/>
      <c r="GJ48" s="100"/>
      <c r="GK48" s="100"/>
      <c r="GL48" s="115">
        <f t="shared" si="66"/>
        <v>0</v>
      </c>
      <c r="GM48" s="116">
        <f t="shared" si="67"/>
        <v>0</v>
      </c>
      <c r="GN48" s="117">
        <f t="shared" si="68"/>
        <v>0</v>
      </c>
      <c r="GO48" s="117">
        <f t="shared" si="69"/>
        <v>0</v>
      </c>
      <c r="GP48" s="118">
        <f t="shared" si="70"/>
        <v>0</v>
      </c>
      <c r="GQ48" s="119">
        <f t="shared" si="71"/>
        <v>1</v>
      </c>
      <c r="GR48" s="116">
        <f t="shared" si="72"/>
        <v>0</v>
      </c>
      <c r="GS48" s="120">
        <f t="shared" si="73"/>
        <v>1</v>
      </c>
      <c r="GT48" s="121">
        <f t="shared" si="74"/>
        <v>-6</v>
      </c>
      <c r="GU48" s="121">
        <f t="shared" si="75"/>
        <v>-13</v>
      </c>
      <c r="GV48" s="122">
        <f t="shared" si="76"/>
        <v>-20</v>
      </c>
      <c r="GW48" s="123">
        <f t="shared" si="77"/>
        <v>1</v>
      </c>
      <c r="GX48" s="123">
        <f t="shared" si="78"/>
        <v>0</v>
      </c>
      <c r="GY48" s="123">
        <f t="shared" si="79"/>
        <v>0</v>
      </c>
      <c r="GZ48" s="124">
        <f t="shared" si="80"/>
        <v>0</v>
      </c>
      <c r="HA48" s="103">
        <v>75</v>
      </c>
      <c r="HB48" s="103">
        <v>106</v>
      </c>
      <c r="HC48" s="103">
        <v>144</v>
      </c>
      <c r="HD48" s="103">
        <v>144</v>
      </c>
      <c r="HE48" s="123">
        <f t="shared" si="81"/>
        <v>75</v>
      </c>
      <c r="HF48" s="125">
        <f t="shared" si="82"/>
        <v>0</v>
      </c>
      <c r="HG48" s="125">
        <f t="shared" si="83"/>
        <v>0</v>
      </c>
      <c r="HH48" s="127">
        <f t="shared" si="84"/>
        <v>0</v>
      </c>
      <c r="HI48" s="126">
        <f t="shared" si="85"/>
        <v>75</v>
      </c>
      <c r="HJ48" s="127" t="b">
        <f t="shared" si="86"/>
        <v>0</v>
      </c>
      <c r="HK48" s="100"/>
      <c r="HL48" s="100"/>
      <c r="HM48" s="100"/>
      <c r="HN48" s="100"/>
      <c r="HO48" s="100"/>
      <c r="HP48" s="100"/>
      <c r="HQ48" s="100"/>
      <c r="HR48" s="100"/>
      <c r="HS48" s="105" t="s">
        <v>15</v>
      </c>
      <c r="HT48" s="101"/>
      <c r="HU48" s="105" t="s">
        <v>19</v>
      </c>
      <c r="HV48" s="101">
        <f t="shared" si="87"/>
        <v>1</v>
      </c>
      <c r="HW48" s="105" t="s">
        <v>19</v>
      </c>
      <c r="HX48" s="101"/>
      <c r="HY48" s="101" t="str">
        <f t="shared" si="92"/>
        <v/>
      </c>
      <c r="HZ48" s="101"/>
      <c r="IA48" s="105" t="s">
        <v>19</v>
      </c>
      <c r="IB48" s="101">
        <f t="shared" si="88"/>
        <v>-3</v>
      </c>
      <c r="IC48" s="105" t="s">
        <v>19</v>
      </c>
      <c r="ID48" s="101">
        <f t="shared" si="89"/>
        <v>4</v>
      </c>
      <c r="IE48" s="105" t="s">
        <v>19</v>
      </c>
      <c r="IF48" s="101">
        <f t="shared" si="90"/>
        <v>0</v>
      </c>
      <c r="IG48" s="105" t="s">
        <v>19</v>
      </c>
      <c r="IH48" s="101"/>
      <c r="II48" s="101"/>
      <c r="IJ48" s="101"/>
      <c r="IK48" s="101"/>
      <c r="IL48" s="101"/>
      <c r="IM48" s="101"/>
      <c r="IN48" s="101"/>
      <c r="IO48" s="101"/>
      <c r="IP48" s="106" t="s">
        <v>19</v>
      </c>
      <c r="IQ48" s="128">
        <f t="shared" si="91"/>
        <v>35489</v>
      </c>
      <c r="IR48" s="106" t="s">
        <v>19</v>
      </c>
      <c r="IS48" s="100"/>
      <c r="IT48" s="100"/>
      <c r="IU48" s="100"/>
      <c r="IV48" s="100"/>
    </row>
    <row r="49" spans="1:256" s="98" customFormat="1" ht="18" thickBot="1" x14ac:dyDescent="0.35">
      <c r="A49" s="45">
        <v>1</v>
      </c>
      <c r="B49" s="92"/>
      <c r="C49" s="50"/>
      <c r="D49" s="93"/>
      <c r="E49" s="94"/>
      <c r="F49" s="93"/>
      <c r="G49" s="94"/>
      <c r="H49" s="91"/>
      <c r="I49" s="91"/>
      <c r="J49" s="13">
        <f t="shared" si="93"/>
        <v>1</v>
      </c>
      <c r="K49" s="95"/>
      <c r="L49" s="15">
        <f t="shared" si="97"/>
        <v>18.350000000000001</v>
      </c>
      <c r="M49" s="38">
        <f t="shared" si="94"/>
        <v>0</v>
      </c>
      <c r="N49" s="15" t="b">
        <f t="shared" si="95"/>
        <v>0</v>
      </c>
      <c r="O49" s="15">
        <f t="shared" si="96"/>
        <v>0</v>
      </c>
      <c r="P49" s="27"/>
      <c r="Q49" s="23"/>
      <c r="R49" s="29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FH49" s="100"/>
      <c r="FI49" s="100"/>
      <c r="FJ49" s="100"/>
      <c r="FK49" s="115">
        <f t="shared" si="49"/>
        <v>0</v>
      </c>
      <c r="FL49" s="116">
        <v>0</v>
      </c>
      <c r="FM49" s="117">
        <f t="shared" si="50"/>
        <v>0</v>
      </c>
      <c r="FN49" s="117">
        <f t="shared" si="51"/>
        <v>0</v>
      </c>
      <c r="FO49" s="118">
        <f t="shared" si="52"/>
        <v>0</v>
      </c>
      <c r="FP49" s="119">
        <f t="shared" si="53"/>
        <v>0</v>
      </c>
      <c r="FQ49" s="116">
        <f t="shared" si="54"/>
        <v>0</v>
      </c>
      <c r="FR49" s="120">
        <f t="shared" si="55"/>
        <v>0</v>
      </c>
      <c r="FS49" s="121">
        <f t="shared" si="56"/>
        <v>-10</v>
      </c>
      <c r="FT49" s="122">
        <f t="shared" si="57"/>
        <v>-15</v>
      </c>
      <c r="FU49" s="123">
        <f t="shared" si="58"/>
        <v>0</v>
      </c>
      <c r="FV49" s="123">
        <f t="shared" si="59"/>
        <v>0</v>
      </c>
      <c r="FW49" s="124">
        <f t="shared" si="60"/>
        <v>0</v>
      </c>
      <c r="FX49" s="123">
        <v>11.25</v>
      </c>
      <c r="FY49" s="125">
        <v>15</v>
      </c>
      <c r="FZ49" s="125">
        <v>22.5</v>
      </c>
      <c r="GA49" s="104" t="str">
        <f t="shared" si="61"/>
        <v>wrong size</v>
      </c>
      <c r="GB49" s="104" t="str">
        <f t="shared" si="62"/>
        <v>wrong size</v>
      </c>
      <c r="GC49" s="104" t="str">
        <f t="shared" si="63"/>
        <v>wrong size</v>
      </c>
      <c r="GD49" s="126">
        <f t="shared" si="64"/>
        <v>0</v>
      </c>
      <c r="GE49" s="127" t="b">
        <f t="shared" si="65"/>
        <v>0</v>
      </c>
      <c r="GF49" s="100"/>
      <c r="GG49" s="100"/>
      <c r="GH49" s="100"/>
      <c r="GI49" s="100"/>
      <c r="GJ49" s="100"/>
      <c r="GK49" s="100"/>
      <c r="GL49" s="115">
        <f t="shared" si="66"/>
        <v>0</v>
      </c>
      <c r="GM49" s="116">
        <f t="shared" si="67"/>
        <v>0</v>
      </c>
      <c r="GN49" s="117">
        <f t="shared" si="68"/>
        <v>0</v>
      </c>
      <c r="GO49" s="117">
        <f t="shared" si="69"/>
        <v>0</v>
      </c>
      <c r="GP49" s="118">
        <f t="shared" si="70"/>
        <v>0</v>
      </c>
      <c r="GQ49" s="119">
        <f t="shared" si="71"/>
        <v>1</v>
      </c>
      <c r="GR49" s="116">
        <f t="shared" si="72"/>
        <v>0</v>
      </c>
      <c r="GS49" s="120">
        <f t="shared" si="73"/>
        <v>1</v>
      </c>
      <c r="GT49" s="121">
        <f t="shared" si="74"/>
        <v>-6</v>
      </c>
      <c r="GU49" s="121">
        <f t="shared" si="75"/>
        <v>-13</v>
      </c>
      <c r="GV49" s="122">
        <f t="shared" si="76"/>
        <v>-20</v>
      </c>
      <c r="GW49" s="123">
        <f t="shared" si="77"/>
        <v>1</v>
      </c>
      <c r="GX49" s="123">
        <f t="shared" si="78"/>
        <v>0</v>
      </c>
      <c r="GY49" s="123">
        <f t="shared" si="79"/>
        <v>0</v>
      </c>
      <c r="GZ49" s="124">
        <f t="shared" si="80"/>
        <v>0</v>
      </c>
      <c r="HA49" s="103">
        <v>75</v>
      </c>
      <c r="HB49" s="103">
        <v>106</v>
      </c>
      <c r="HC49" s="103">
        <v>144</v>
      </c>
      <c r="HD49" s="103">
        <v>144</v>
      </c>
      <c r="HE49" s="123">
        <f t="shared" si="81"/>
        <v>75</v>
      </c>
      <c r="HF49" s="125">
        <f t="shared" si="82"/>
        <v>0</v>
      </c>
      <c r="HG49" s="125">
        <f t="shared" si="83"/>
        <v>0</v>
      </c>
      <c r="HH49" s="127">
        <f t="shared" si="84"/>
        <v>0</v>
      </c>
      <c r="HI49" s="126">
        <f t="shared" si="85"/>
        <v>75</v>
      </c>
      <c r="HJ49" s="127" t="b">
        <f t="shared" si="86"/>
        <v>0</v>
      </c>
      <c r="HK49" s="100"/>
      <c r="HL49" s="100"/>
      <c r="HM49" s="100"/>
      <c r="HN49" s="100"/>
      <c r="HO49" s="100"/>
      <c r="HP49" s="100"/>
      <c r="HQ49" s="100"/>
      <c r="HR49" s="100"/>
      <c r="HS49" s="105" t="s">
        <v>15</v>
      </c>
      <c r="HT49" s="101"/>
      <c r="HU49" s="105" t="s">
        <v>19</v>
      </c>
      <c r="HV49" s="101">
        <f t="shared" si="87"/>
        <v>1</v>
      </c>
      <c r="HW49" s="105" t="s">
        <v>19</v>
      </c>
      <c r="HX49" s="101"/>
      <c r="HY49" s="101" t="str">
        <f t="shared" si="92"/>
        <v/>
      </c>
      <c r="HZ49" s="101"/>
      <c r="IA49" s="105" t="s">
        <v>19</v>
      </c>
      <c r="IB49" s="101">
        <f t="shared" si="88"/>
        <v>-3</v>
      </c>
      <c r="IC49" s="105" t="s">
        <v>19</v>
      </c>
      <c r="ID49" s="101">
        <f t="shared" si="89"/>
        <v>4</v>
      </c>
      <c r="IE49" s="105" t="s">
        <v>19</v>
      </c>
      <c r="IF49" s="101">
        <f t="shared" si="90"/>
        <v>0</v>
      </c>
      <c r="IG49" s="105" t="s">
        <v>19</v>
      </c>
      <c r="IH49" s="101"/>
      <c r="II49" s="101"/>
      <c r="IJ49" s="101"/>
      <c r="IK49" s="101"/>
      <c r="IL49" s="101"/>
      <c r="IM49" s="101"/>
      <c r="IN49" s="101"/>
      <c r="IO49" s="101"/>
      <c r="IP49" s="106" t="s">
        <v>19</v>
      </c>
      <c r="IQ49" s="128">
        <f t="shared" si="91"/>
        <v>35489</v>
      </c>
      <c r="IR49" s="106" t="s">
        <v>19</v>
      </c>
      <c r="IS49" s="100"/>
      <c r="IT49" s="100"/>
      <c r="IU49" s="100"/>
      <c r="IV49" s="100"/>
    </row>
    <row r="50" spans="1:256" s="98" customFormat="1" ht="18" thickBot="1" x14ac:dyDescent="0.35">
      <c r="A50" s="45">
        <v>1</v>
      </c>
      <c r="B50" s="92"/>
      <c r="C50" s="50"/>
      <c r="D50" s="93"/>
      <c r="E50" s="94"/>
      <c r="F50" s="93"/>
      <c r="G50" s="94"/>
      <c r="H50" s="91"/>
      <c r="I50" s="91"/>
      <c r="J50" s="13">
        <f t="shared" si="93"/>
        <v>1</v>
      </c>
      <c r="K50" s="95"/>
      <c r="L50" s="15">
        <f t="shared" si="97"/>
        <v>18.350000000000001</v>
      </c>
      <c r="M50" s="38">
        <f t="shared" si="94"/>
        <v>0</v>
      </c>
      <c r="N50" s="15" t="b">
        <f t="shared" si="95"/>
        <v>0</v>
      </c>
      <c r="O50" s="15">
        <f t="shared" si="96"/>
        <v>0</v>
      </c>
      <c r="P50" s="27"/>
      <c r="Q50" s="23"/>
      <c r="R50" s="29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FH50" s="100"/>
      <c r="FI50" s="100"/>
      <c r="FJ50" s="100"/>
      <c r="FK50" s="115">
        <f t="shared" si="49"/>
        <v>0</v>
      </c>
      <c r="FL50" s="116">
        <v>0</v>
      </c>
      <c r="FM50" s="117">
        <f t="shared" si="50"/>
        <v>0</v>
      </c>
      <c r="FN50" s="117">
        <f t="shared" si="51"/>
        <v>0</v>
      </c>
      <c r="FO50" s="118">
        <f t="shared" si="52"/>
        <v>0</v>
      </c>
      <c r="FP50" s="119">
        <f t="shared" si="53"/>
        <v>0</v>
      </c>
      <c r="FQ50" s="116">
        <f t="shared" si="54"/>
        <v>0</v>
      </c>
      <c r="FR50" s="120">
        <f t="shared" si="55"/>
        <v>0</v>
      </c>
      <c r="FS50" s="121">
        <f t="shared" si="56"/>
        <v>-10</v>
      </c>
      <c r="FT50" s="122">
        <f t="shared" si="57"/>
        <v>-15</v>
      </c>
      <c r="FU50" s="123">
        <f t="shared" si="58"/>
        <v>0</v>
      </c>
      <c r="FV50" s="123">
        <f t="shared" si="59"/>
        <v>0</v>
      </c>
      <c r="FW50" s="124">
        <f t="shared" si="60"/>
        <v>0</v>
      </c>
      <c r="FX50" s="123">
        <v>11.25</v>
      </c>
      <c r="FY50" s="125">
        <v>15</v>
      </c>
      <c r="FZ50" s="125">
        <v>22.5</v>
      </c>
      <c r="GA50" s="104" t="str">
        <f t="shared" si="61"/>
        <v>wrong size</v>
      </c>
      <c r="GB50" s="104" t="str">
        <f t="shared" si="62"/>
        <v>wrong size</v>
      </c>
      <c r="GC50" s="104" t="str">
        <f t="shared" si="63"/>
        <v>wrong size</v>
      </c>
      <c r="GD50" s="126">
        <f t="shared" si="64"/>
        <v>0</v>
      </c>
      <c r="GE50" s="127" t="b">
        <f t="shared" si="65"/>
        <v>0</v>
      </c>
      <c r="GF50" s="100"/>
      <c r="GG50" s="100"/>
      <c r="GH50" s="100"/>
      <c r="GI50" s="100"/>
      <c r="GJ50" s="100"/>
      <c r="GK50" s="100"/>
      <c r="GL50" s="115">
        <f t="shared" si="66"/>
        <v>0</v>
      </c>
      <c r="GM50" s="116">
        <f t="shared" si="67"/>
        <v>0</v>
      </c>
      <c r="GN50" s="117">
        <f t="shared" si="68"/>
        <v>0</v>
      </c>
      <c r="GO50" s="117">
        <f t="shared" si="69"/>
        <v>0</v>
      </c>
      <c r="GP50" s="118">
        <f t="shared" si="70"/>
        <v>0</v>
      </c>
      <c r="GQ50" s="119">
        <f t="shared" si="71"/>
        <v>1</v>
      </c>
      <c r="GR50" s="116">
        <f t="shared" si="72"/>
        <v>0</v>
      </c>
      <c r="GS50" s="120">
        <f t="shared" si="73"/>
        <v>1</v>
      </c>
      <c r="GT50" s="121">
        <f t="shared" si="74"/>
        <v>-6</v>
      </c>
      <c r="GU50" s="121">
        <f t="shared" si="75"/>
        <v>-13</v>
      </c>
      <c r="GV50" s="122">
        <f t="shared" si="76"/>
        <v>-20</v>
      </c>
      <c r="GW50" s="123">
        <f t="shared" si="77"/>
        <v>1</v>
      </c>
      <c r="GX50" s="123">
        <f t="shared" si="78"/>
        <v>0</v>
      </c>
      <c r="GY50" s="123">
        <f t="shared" si="79"/>
        <v>0</v>
      </c>
      <c r="GZ50" s="124">
        <f t="shared" si="80"/>
        <v>0</v>
      </c>
      <c r="HA50" s="103">
        <v>75</v>
      </c>
      <c r="HB50" s="103">
        <v>106</v>
      </c>
      <c r="HC50" s="103">
        <v>144</v>
      </c>
      <c r="HD50" s="103">
        <v>144</v>
      </c>
      <c r="HE50" s="123">
        <f t="shared" si="81"/>
        <v>75</v>
      </c>
      <c r="HF50" s="125">
        <f t="shared" si="82"/>
        <v>0</v>
      </c>
      <c r="HG50" s="125">
        <f t="shared" si="83"/>
        <v>0</v>
      </c>
      <c r="HH50" s="127">
        <f t="shared" si="84"/>
        <v>0</v>
      </c>
      <c r="HI50" s="126">
        <f t="shared" si="85"/>
        <v>75</v>
      </c>
      <c r="HJ50" s="127" t="b">
        <f t="shared" si="86"/>
        <v>0</v>
      </c>
      <c r="HK50" s="100"/>
      <c r="HL50" s="100"/>
      <c r="HM50" s="100"/>
      <c r="HN50" s="100"/>
      <c r="HO50" s="100"/>
      <c r="HP50" s="100"/>
      <c r="HQ50" s="100"/>
      <c r="HR50" s="100"/>
      <c r="HS50" s="105" t="s">
        <v>15</v>
      </c>
      <c r="HT50" s="101"/>
      <c r="HU50" s="105" t="s">
        <v>19</v>
      </c>
      <c r="HV50" s="101">
        <f t="shared" si="87"/>
        <v>1</v>
      </c>
      <c r="HW50" s="105" t="s">
        <v>19</v>
      </c>
      <c r="HX50" s="101"/>
      <c r="HY50" s="101" t="str">
        <f t="shared" si="92"/>
        <v/>
      </c>
      <c r="HZ50" s="101"/>
      <c r="IA50" s="105" t="s">
        <v>19</v>
      </c>
      <c r="IB50" s="101">
        <f t="shared" si="88"/>
        <v>-3</v>
      </c>
      <c r="IC50" s="105" t="s">
        <v>19</v>
      </c>
      <c r="ID50" s="101">
        <f t="shared" si="89"/>
        <v>4</v>
      </c>
      <c r="IE50" s="105" t="s">
        <v>19</v>
      </c>
      <c r="IF50" s="101">
        <f t="shared" si="90"/>
        <v>0</v>
      </c>
      <c r="IG50" s="105" t="s">
        <v>19</v>
      </c>
      <c r="IH50" s="101"/>
      <c r="II50" s="101"/>
      <c r="IJ50" s="101"/>
      <c r="IK50" s="101"/>
      <c r="IL50" s="101"/>
      <c r="IM50" s="101"/>
      <c r="IN50" s="101"/>
      <c r="IO50" s="101"/>
      <c r="IP50" s="106" t="s">
        <v>19</v>
      </c>
      <c r="IQ50" s="128">
        <f t="shared" si="91"/>
        <v>35489</v>
      </c>
      <c r="IR50" s="106" t="s">
        <v>19</v>
      </c>
      <c r="IS50" s="100"/>
      <c r="IT50" s="100"/>
      <c r="IU50" s="100"/>
      <c r="IV50" s="100"/>
    </row>
    <row r="51" spans="1:256" s="98" customFormat="1" ht="18" thickBot="1" x14ac:dyDescent="0.35">
      <c r="A51" s="45">
        <v>1</v>
      </c>
      <c r="B51" s="92"/>
      <c r="C51" s="50"/>
      <c r="D51" s="93"/>
      <c r="E51" s="94"/>
      <c r="F51" s="93"/>
      <c r="G51" s="94"/>
      <c r="H51" s="91"/>
      <c r="I51" s="91"/>
      <c r="J51" s="13">
        <f t="shared" si="93"/>
        <v>1</v>
      </c>
      <c r="K51" s="95"/>
      <c r="L51" s="15">
        <f t="shared" si="97"/>
        <v>18.350000000000001</v>
      </c>
      <c r="M51" s="38">
        <f t="shared" si="94"/>
        <v>0</v>
      </c>
      <c r="N51" s="15" t="b">
        <f t="shared" si="95"/>
        <v>0</v>
      </c>
      <c r="O51" s="15">
        <f t="shared" si="96"/>
        <v>0</v>
      </c>
      <c r="P51" s="27"/>
      <c r="Q51" s="23"/>
      <c r="R51" s="29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FH51" s="100"/>
      <c r="FI51" s="100"/>
      <c r="FJ51" s="100"/>
      <c r="FK51" s="115">
        <f t="shared" si="49"/>
        <v>0</v>
      </c>
      <c r="FL51" s="116">
        <v>0</v>
      </c>
      <c r="FM51" s="117">
        <f t="shared" si="50"/>
        <v>0</v>
      </c>
      <c r="FN51" s="117">
        <f t="shared" si="51"/>
        <v>0</v>
      </c>
      <c r="FO51" s="118">
        <f t="shared" si="52"/>
        <v>0</v>
      </c>
      <c r="FP51" s="119">
        <f t="shared" si="53"/>
        <v>0</v>
      </c>
      <c r="FQ51" s="116">
        <f t="shared" si="54"/>
        <v>0</v>
      </c>
      <c r="FR51" s="120">
        <f t="shared" si="55"/>
        <v>0</v>
      </c>
      <c r="FS51" s="121">
        <f t="shared" si="56"/>
        <v>-10</v>
      </c>
      <c r="FT51" s="122">
        <f t="shared" si="57"/>
        <v>-15</v>
      </c>
      <c r="FU51" s="123">
        <f t="shared" si="58"/>
        <v>0</v>
      </c>
      <c r="FV51" s="123">
        <f t="shared" si="59"/>
        <v>0</v>
      </c>
      <c r="FW51" s="124">
        <f t="shared" si="60"/>
        <v>0</v>
      </c>
      <c r="FX51" s="123">
        <v>11.25</v>
      </c>
      <c r="FY51" s="125">
        <v>15</v>
      </c>
      <c r="FZ51" s="125">
        <v>22.5</v>
      </c>
      <c r="GA51" s="104" t="str">
        <f t="shared" si="61"/>
        <v>wrong size</v>
      </c>
      <c r="GB51" s="104" t="str">
        <f t="shared" si="62"/>
        <v>wrong size</v>
      </c>
      <c r="GC51" s="104" t="str">
        <f t="shared" si="63"/>
        <v>wrong size</v>
      </c>
      <c r="GD51" s="126">
        <f t="shared" si="64"/>
        <v>0</v>
      </c>
      <c r="GE51" s="127" t="b">
        <f t="shared" si="65"/>
        <v>0</v>
      </c>
      <c r="GF51" s="100"/>
      <c r="GG51" s="100"/>
      <c r="GH51" s="100"/>
      <c r="GI51" s="100"/>
      <c r="GJ51" s="100"/>
      <c r="GK51" s="100"/>
      <c r="GL51" s="115">
        <f t="shared" si="66"/>
        <v>0</v>
      </c>
      <c r="GM51" s="116">
        <f t="shared" si="67"/>
        <v>0</v>
      </c>
      <c r="GN51" s="117">
        <f t="shared" si="68"/>
        <v>0</v>
      </c>
      <c r="GO51" s="117">
        <f t="shared" si="69"/>
        <v>0</v>
      </c>
      <c r="GP51" s="118">
        <f t="shared" si="70"/>
        <v>0</v>
      </c>
      <c r="GQ51" s="119">
        <f t="shared" si="71"/>
        <v>1</v>
      </c>
      <c r="GR51" s="116">
        <f t="shared" si="72"/>
        <v>0</v>
      </c>
      <c r="GS51" s="120">
        <f t="shared" si="73"/>
        <v>1</v>
      </c>
      <c r="GT51" s="121">
        <f t="shared" si="74"/>
        <v>-6</v>
      </c>
      <c r="GU51" s="121">
        <f t="shared" si="75"/>
        <v>-13</v>
      </c>
      <c r="GV51" s="122">
        <f t="shared" si="76"/>
        <v>-20</v>
      </c>
      <c r="GW51" s="123">
        <f t="shared" si="77"/>
        <v>1</v>
      </c>
      <c r="GX51" s="123">
        <f t="shared" si="78"/>
        <v>0</v>
      </c>
      <c r="GY51" s="123">
        <f t="shared" si="79"/>
        <v>0</v>
      </c>
      <c r="GZ51" s="124">
        <f t="shared" si="80"/>
        <v>0</v>
      </c>
      <c r="HA51" s="103">
        <v>75</v>
      </c>
      <c r="HB51" s="103">
        <v>106</v>
      </c>
      <c r="HC51" s="103">
        <v>144</v>
      </c>
      <c r="HD51" s="103">
        <v>144</v>
      </c>
      <c r="HE51" s="123">
        <f t="shared" si="81"/>
        <v>75</v>
      </c>
      <c r="HF51" s="125">
        <f t="shared" si="82"/>
        <v>0</v>
      </c>
      <c r="HG51" s="125">
        <f t="shared" si="83"/>
        <v>0</v>
      </c>
      <c r="HH51" s="127">
        <f t="shared" si="84"/>
        <v>0</v>
      </c>
      <c r="HI51" s="126">
        <f t="shared" si="85"/>
        <v>75</v>
      </c>
      <c r="HJ51" s="127" t="b">
        <f t="shared" si="86"/>
        <v>0</v>
      </c>
      <c r="HK51" s="100"/>
      <c r="HL51" s="100"/>
      <c r="HM51" s="100"/>
      <c r="HN51" s="100"/>
      <c r="HO51" s="100"/>
      <c r="HP51" s="100"/>
      <c r="HQ51" s="100"/>
      <c r="HR51" s="100"/>
      <c r="HS51" s="105" t="s">
        <v>15</v>
      </c>
      <c r="HT51" s="101"/>
      <c r="HU51" s="105" t="s">
        <v>19</v>
      </c>
      <c r="HV51" s="101">
        <f t="shared" si="87"/>
        <v>1</v>
      </c>
      <c r="HW51" s="105" t="s">
        <v>19</v>
      </c>
      <c r="HX51" s="101"/>
      <c r="HY51" s="101" t="str">
        <f t="shared" si="92"/>
        <v/>
      </c>
      <c r="HZ51" s="101"/>
      <c r="IA51" s="105" t="s">
        <v>19</v>
      </c>
      <c r="IB51" s="101">
        <f t="shared" si="88"/>
        <v>-3</v>
      </c>
      <c r="IC51" s="105" t="s">
        <v>19</v>
      </c>
      <c r="ID51" s="101">
        <f t="shared" si="89"/>
        <v>4</v>
      </c>
      <c r="IE51" s="105" t="s">
        <v>19</v>
      </c>
      <c r="IF51" s="101">
        <f t="shared" si="90"/>
        <v>0</v>
      </c>
      <c r="IG51" s="105" t="s">
        <v>19</v>
      </c>
      <c r="IH51" s="101"/>
      <c r="II51" s="101"/>
      <c r="IJ51" s="101"/>
      <c r="IK51" s="101"/>
      <c r="IL51" s="101"/>
      <c r="IM51" s="101"/>
      <c r="IN51" s="101"/>
      <c r="IO51" s="101"/>
      <c r="IP51" s="106" t="s">
        <v>19</v>
      </c>
      <c r="IQ51" s="128">
        <f t="shared" si="91"/>
        <v>35489</v>
      </c>
      <c r="IR51" s="106" t="s">
        <v>19</v>
      </c>
      <c r="IS51" s="100"/>
      <c r="IT51" s="100"/>
      <c r="IU51" s="100"/>
      <c r="IV51" s="100"/>
    </row>
    <row r="52" spans="1:256" s="98" customFormat="1" ht="18" thickBot="1" x14ac:dyDescent="0.35">
      <c r="A52" s="45">
        <v>1</v>
      </c>
      <c r="B52" s="92"/>
      <c r="C52" s="50"/>
      <c r="D52" s="93"/>
      <c r="E52" s="94"/>
      <c r="F52" s="93"/>
      <c r="G52" s="94"/>
      <c r="H52" s="91"/>
      <c r="I52" s="91"/>
      <c r="J52" s="13">
        <f t="shared" si="93"/>
        <v>1</v>
      </c>
      <c r="K52" s="95"/>
      <c r="L52" s="15">
        <f t="shared" si="97"/>
        <v>18.350000000000001</v>
      </c>
      <c r="M52" s="38">
        <f t="shared" si="94"/>
        <v>0</v>
      </c>
      <c r="N52" s="15" t="b">
        <f t="shared" si="95"/>
        <v>0</v>
      </c>
      <c r="O52" s="15">
        <f t="shared" si="96"/>
        <v>0</v>
      </c>
      <c r="P52" s="27"/>
      <c r="Q52" s="23"/>
      <c r="R52" s="29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FH52" s="100"/>
      <c r="FI52" s="100"/>
      <c r="FJ52" s="100"/>
      <c r="FK52" s="115">
        <f t="shared" si="49"/>
        <v>0</v>
      </c>
      <c r="FL52" s="116">
        <v>0</v>
      </c>
      <c r="FM52" s="117">
        <f t="shared" si="50"/>
        <v>0</v>
      </c>
      <c r="FN52" s="117">
        <f t="shared" si="51"/>
        <v>0</v>
      </c>
      <c r="FO52" s="118">
        <f t="shared" si="52"/>
        <v>0</v>
      </c>
      <c r="FP52" s="119">
        <f t="shared" si="53"/>
        <v>0</v>
      </c>
      <c r="FQ52" s="116">
        <f t="shared" si="54"/>
        <v>0</v>
      </c>
      <c r="FR52" s="120">
        <f t="shared" si="55"/>
        <v>0</v>
      </c>
      <c r="FS52" s="121">
        <f t="shared" si="56"/>
        <v>-10</v>
      </c>
      <c r="FT52" s="122">
        <f t="shared" si="57"/>
        <v>-15</v>
      </c>
      <c r="FU52" s="123">
        <f t="shared" si="58"/>
        <v>0</v>
      </c>
      <c r="FV52" s="123">
        <f t="shared" si="59"/>
        <v>0</v>
      </c>
      <c r="FW52" s="124">
        <f t="shared" si="60"/>
        <v>0</v>
      </c>
      <c r="FX52" s="123">
        <v>11.25</v>
      </c>
      <c r="FY52" s="125">
        <v>15</v>
      </c>
      <c r="FZ52" s="125">
        <v>22.5</v>
      </c>
      <c r="GA52" s="104" t="str">
        <f t="shared" si="61"/>
        <v>wrong size</v>
      </c>
      <c r="GB52" s="104" t="str">
        <f t="shared" si="62"/>
        <v>wrong size</v>
      </c>
      <c r="GC52" s="104" t="str">
        <f t="shared" si="63"/>
        <v>wrong size</v>
      </c>
      <c r="GD52" s="126">
        <f t="shared" si="64"/>
        <v>0</v>
      </c>
      <c r="GE52" s="127" t="b">
        <f t="shared" si="65"/>
        <v>0</v>
      </c>
      <c r="GF52" s="100"/>
      <c r="GG52" s="100"/>
      <c r="GH52" s="100"/>
      <c r="GI52" s="100"/>
      <c r="GJ52" s="100"/>
      <c r="GK52" s="100"/>
      <c r="GL52" s="115">
        <f t="shared" si="66"/>
        <v>0</v>
      </c>
      <c r="GM52" s="116">
        <f t="shared" si="67"/>
        <v>0</v>
      </c>
      <c r="GN52" s="117">
        <f t="shared" si="68"/>
        <v>0</v>
      </c>
      <c r="GO52" s="117">
        <f t="shared" si="69"/>
        <v>0</v>
      </c>
      <c r="GP52" s="118">
        <f t="shared" si="70"/>
        <v>0</v>
      </c>
      <c r="GQ52" s="119">
        <f t="shared" si="71"/>
        <v>1</v>
      </c>
      <c r="GR52" s="116">
        <f t="shared" si="72"/>
        <v>0</v>
      </c>
      <c r="GS52" s="120">
        <f t="shared" si="73"/>
        <v>1</v>
      </c>
      <c r="GT52" s="121">
        <f t="shared" si="74"/>
        <v>-6</v>
      </c>
      <c r="GU52" s="121">
        <f t="shared" si="75"/>
        <v>-13</v>
      </c>
      <c r="GV52" s="122">
        <f t="shared" si="76"/>
        <v>-20</v>
      </c>
      <c r="GW52" s="123">
        <f t="shared" si="77"/>
        <v>1</v>
      </c>
      <c r="GX52" s="123">
        <f t="shared" si="78"/>
        <v>0</v>
      </c>
      <c r="GY52" s="123">
        <f t="shared" si="79"/>
        <v>0</v>
      </c>
      <c r="GZ52" s="124">
        <f t="shared" si="80"/>
        <v>0</v>
      </c>
      <c r="HA52" s="103">
        <v>75</v>
      </c>
      <c r="HB52" s="103">
        <v>106</v>
      </c>
      <c r="HC52" s="103">
        <v>144</v>
      </c>
      <c r="HD52" s="103">
        <v>144</v>
      </c>
      <c r="HE52" s="123">
        <f t="shared" si="81"/>
        <v>75</v>
      </c>
      <c r="HF52" s="125">
        <f t="shared" si="82"/>
        <v>0</v>
      </c>
      <c r="HG52" s="125">
        <f t="shared" si="83"/>
        <v>0</v>
      </c>
      <c r="HH52" s="127">
        <f t="shared" si="84"/>
        <v>0</v>
      </c>
      <c r="HI52" s="126">
        <f t="shared" si="85"/>
        <v>75</v>
      </c>
      <c r="HJ52" s="127" t="b">
        <f t="shared" si="86"/>
        <v>0</v>
      </c>
      <c r="HK52" s="100"/>
      <c r="HL52" s="100"/>
      <c r="HM52" s="100"/>
      <c r="HN52" s="100"/>
      <c r="HO52" s="100"/>
      <c r="HP52" s="100"/>
      <c r="HQ52" s="100"/>
      <c r="HR52" s="100"/>
      <c r="HS52" s="105" t="s">
        <v>15</v>
      </c>
      <c r="HT52" s="101"/>
      <c r="HU52" s="105" t="s">
        <v>19</v>
      </c>
      <c r="HV52" s="101">
        <f t="shared" si="87"/>
        <v>1</v>
      </c>
      <c r="HW52" s="105" t="s">
        <v>19</v>
      </c>
      <c r="HX52" s="101"/>
      <c r="HY52" s="101" t="str">
        <f t="shared" si="92"/>
        <v/>
      </c>
      <c r="HZ52" s="101"/>
      <c r="IA52" s="105" t="s">
        <v>19</v>
      </c>
      <c r="IB52" s="101">
        <f t="shared" si="88"/>
        <v>-3</v>
      </c>
      <c r="IC52" s="105" t="s">
        <v>19</v>
      </c>
      <c r="ID52" s="101">
        <f t="shared" si="89"/>
        <v>4</v>
      </c>
      <c r="IE52" s="105" t="s">
        <v>19</v>
      </c>
      <c r="IF52" s="101">
        <f t="shared" si="90"/>
        <v>0</v>
      </c>
      <c r="IG52" s="105" t="s">
        <v>19</v>
      </c>
      <c r="IH52" s="101"/>
      <c r="II52" s="101"/>
      <c r="IJ52" s="101"/>
      <c r="IK52" s="101"/>
      <c r="IL52" s="101"/>
      <c r="IM52" s="101"/>
      <c r="IN52" s="101"/>
      <c r="IO52" s="101"/>
      <c r="IP52" s="106" t="s">
        <v>19</v>
      </c>
      <c r="IQ52" s="128">
        <f t="shared" si="91"/>
        <v>35489</v>
      </c>
      <c r="IR52" s="106" t="s">
        <v>19</v>
      </c>
      <c r="IS52" s="100"/>
      <c r="IT52" s="100"/>
      <c r="IU52" s="100"/>
      <c r="IV52" s="100"/>
    </row>
    <row r="53" spans="1:256" s="98" customFormat="1" ht="18" thickBot="1" x14ac:dyDescent="0.35">
      <c r="A53" s="45">
        <v>1</v>
      </c>
      <c r="B53" s="92"/>
      <c r="C53" s="50"/>
      <c r="D53" s="93"/>
      <c r="E53" s="94"/>
      <c r="F53" s="93"/>
      <c r="G53" s="94"/>
      <c r="H53" s="91"/>
      <c r="I53" s="91"/>
      <c r="J53" s="13">
        <f t="shared" si="93"/>
        <v>1</v>
      </c>
      <c r="K53" s="95"/>
      <c r="L53" s="15">
        <f t="shared" si="97"/>
        <v>18.350000000000001</v>
      </c>
      <c r="M53" s="38">
        <f t="shared" si="94"/>
        <v>0</v>
      </c>
      <c r="N53" s="15" t="b">
        <f t="shared" si="95"/>
        <v>0</v>
      </c>
      <c r="O53" s="15">
        <f t="shared" si="96"/>
        <v>0</v>
      </c>
      <c r="P53" s="27"/>
      <c r="Q53" s="23"/>
      <c r="R53" s="29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FH53" s="100"/>
      <c r="FI53" s="100"/>
      <c r="FJ53" s="100"/>
      <c r="FK53" s="115">
        <f t="shared" si="49"/>
        <v>0</v>
      </c>
      <c r="FL53" s="116">
        <v>0</v>
      </c>
      <c r="FM53" s="117">
        <f t="shared" si="50"/>
        <v>0</v>
      </c>
      <c r="FN53" s="117">
        <f t="shared" si="51"/>
        <v>0</v>
      </c>
      <c r="FO53" s="118">
        <f t="shared" si="52"/>
        <v>0</v>
      </c>
      <c r="FP53" s="119">
        <f t="shared" si="53"/>
        <v>0</v>
      </c>
      <c r="FQ53" s="116">
        <f t="shared" si="54"/>
        <v>0</v>
      </c>
      <c r="FR53" s="120">
        <f t="shared" si="55"/>
        <v>0</v>
      </c>
      <c r="FS53" s="121">
        <f t="shared" si="56"/>
        <v>-10</v>
      </c>
      <c r="FT53" s="122">
        <f t="shared" si="57"/>
        <v>-15</v>
      </c>
      <c r="FU53" s="123">
        <f t="shared" si="58"/>
        <v>0</v>
      </c>
      <c r="FV53" s="123">
        <f t="shared" si="59"/>
        <v>0</v>
      </c>
      <c r="FW53" s="124">
        <f t="shared" si="60"/>
        <v>0</v>
      </c>
      <c r="FX53" s="123">
        <v>11.25</v>
      </c>
      <c r="FY53" s="125">
        <v>15</v>
      </c>
      <c r="FZ53" s="125">
        <v>22.5</v>
      </c>
      <c r="GA53" s="104" t="str">
        <f t="shared" si="61"/>
        <v>wrong size</v>
      </c>
      <c r="GB53" s="104" t="str">
        <f t="shared" si="62"/>
        <v>wrong size</v>
      </c>
      <c r="GC53" s="104" t="str">
        <f t="shared" si="63"/>
        <v>wrong size</v>
      </c>
      <c r="GD53" s="126">
        <f t="shared" si="64"/>
        <v>0</v>
      </c>
      <c r="GE53" s="127" t="b">
        <f t="shared" si="65"/>
        <v>0</v>
      </c>
      <c r="GF53" s="100"/>
      <c r="GG53" s="100"/>
      <c r="GH53" s="100"/>
      <c r="GI53" s="100"/>
      <c r="GJ53" s="100"/>
      <c r="GK53" s="100"/>
      <c r="GL53" s="115">
        <f t="shared" si="66"/>
        <v>0</v>
      </c>
      <c r="GM53" s="116">
        <f t="shared" si="67"/>
        <v>0</v>
      </c>
      <c r="GN53" s="117">
        <f t="shared" si="68"/>
        <v>0</v>
      </c>
      <c r="GO53" s="117">
        <f t="shared" si="69"/>
        <v>0</v>
      </c>
      <c r="GP53" s="118">
        <f t="shared" si="70"/>
        <v>0</v>
      </c>
      <c r="GQ53" s="119">
        <f t="shared" si="71"/>
        <v>1</v>
      </c>
      <c r="GR53" s="116">
        <f t="shared" si="72"/>
        <v>0</v>
      </c>
      <c r="GS53" s="120">
        <f t="shared" si="73"/>
        <v>1</v>
      </c>
      <c r="GT53" s="121">
        <f t="shared" si="74"/>
        <v>-6</v>
      </c>
      <c r="GU53" s="121">
        <f t="shared" si="75"/>
        <v>-13</v>
      </c>
      <c r="GV53" s="122">
        <f t="shared" si="76"/>
        <v>-20</v>
      </c>
      <c r="GW53" s="123">
        <f t="shared" si="77"/>
        <v>1</v>
      </c>
      <c r="GX53" s="123">
        <f t="shared" si="78"/>
        <v>0</v>
      </c>
      <c r="GY53" s="123">
        <f t="shared" si="79"/>
        <v>0</v>
      </c>
      <c r="GZ53" s="124">
        <f t="shared" si="80"/>
        <v>0</v>
      </c>
      <c r="HA53" s="103">
        <v>75</v>
      </c>
      <c r="HB53" s="103">
        <v>106</v>
      </c>
      <c r="HC53" s="103">
        <v>144</v>
      </c>
      <c r="HD53" s="103">
        <v>144</v>
      </c>
      <c r="HE53" s="123">
        <f t="shared" si="81"/>
        <v>75</v>
      </c>
      <c r="HF53" s="125">
        <f t="shared" si="82"/>
        <v>0</v>
      </c>
      <c r="HG53" s="125">
        <f t="shared" si="83"/>
        <v>0</v>
      </c>
      <c r="HH53" s="127">
        <f t="shared" si="84"/>
        <v>0</v>
      </c>
      <c r="HI53" s="126">
        <f t="shared" si="85"/>
        <v>75</v>
      </c>
      <c r="HJ53" s="127" t="b">
        <f t="shared" si="86"/>
        <v>0</v>
      </c>
      <c r="HK53" s="100"/>
      <c r="HL53" s="100"/>
      <c r="HM53" s="100"/>
      <c r="HN53" s="100"/>
      <c r="HO53" s="100"/>
      <c r="HP53" s="100"/>
      <c r="HQ53" s="100"/>
      <c r="HR53" s="100"/>
      <c r="HS53" s="105" t="s">
        <v>15</v>
      </c>
      <c r="HT53" s="101"/>
      <c r="HU53" s="105" t="s">
        <v>19</v>
      </c>
      <c r="HV53" s="101">
        <f t="shared" si="87"/>
        <v>1</v>
      </c>
      <c r="HW53" s="105" t="s">
        <v>19</v>
      </c>
      <c r="HX53" s="101"/>
      <c r="HY53" s="101" t="str">
        <f t="shared" si="92"/>
        <v/>
      </c>
      <c r="HZ53" s="101"/>
      <c r="IA53" s="105" t="s">
        <v>19</v>
      </c>
      <c r="IB53" s="101">
        <f t="shared" si="88"/>
        <v>-3</v>
      </c>
      <c r="IC53" s="105" t="s">
        <v>19</v>
      </c>
      <c r="ID53" s="101">
        <f t="shared" si="89"/>
        <v>4</v>
      </c>
      <c r="IE53" s="105" t="s">
        <v>19</v>
      </c>
      <c r="IF53" s="101">
        <f t="shared" si="90"/>
        <v>0</v>
      </c>
      <c r="IG53" s="105" t="s">
        <v>19</v>
      </c>
      <c r="IH53" s="101"/>
      <c r="II53" s="101"/>
      <c r="IJ53" s="101"/>
      <c r="IK53" s="101"/>
      <c r="IL53" s="101"/>
      <c r="IM53" s="101"/>
      <c r="IN53" s="101"/>
      <c r="IO53" s="101"/>
      <c r="IP53" s="106" t="s">
        <v>19</v>
      </c>
      <c r="IQ53" s="128">
        <f t="shared" si="91"/>
        <v>35489</v>
      </c>
      <c r="IR53" s="106" t="s">
        <v>19</v>
      </c>
      <c r="IS53" s="100"/>
      <c r="IT53" s="100"/>
      <c r="IU53" s="100"/>
      <c r="IV53" s="100"/>
    </row>
    <row r="54" spans="1:256" s="98" customFormat="1" ht="18" thickBot="1" x14ac:dyDescent="0.35">
      <c r="A54" s="45">
        <v>1</v>
      </c>
      <c r="B54" s="92"/>
      <c r="C54" s="50"/>
      <c r="D54" s="93"/>
      <c r="E54" s="94"/>
      <c r="F54" s="93"/>
      <c r="G54" s="94"/>
      <c r="H54" s="91"/>
      <c r="I54" s="91"/>
      <c r="J54" s="13">
        <f t="shared" si="93"/>
        <v>1</v>
      </c>
      <c r="K54" s="95"/>
      <c r="L54" s="15">
        <f t="shared" si="97"/>
        <v>18.350000000000001</v>
      </c>
      <c r="M54" s="38">
        <f t="shared" si="94"/>
        <v>0</v>
      </c>
      <c r="N54" s="15" t="b">
        <f t="shared" si="95"/>
        <v>0</v>
      </c>
      <c r="O54" s="15">
        <f t="shared" si="96"/>
        <v>0</v>
      </c>
      <c r="P54" s="27"/>
      <c r="Q54" s="23"/>
      <c r="R54" s="29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FH54" s="100"/>
      <c r="FI54" s="100"/>
      <c r="FJ54" s="100"/>
      <c r="FK54" s="115">
        <f t="shared" si="49"/>
        <v>0</v>
      </c>
      <c r="FL54" s="116">
        <v>0</v>
      </c>
      <c r="FM54" s="117">
        <f t="shared" si="50"/>
        <v>0</v>
      </c>
      <c r="FN54" s="117">
        <f t="shared" si="51"/>
        <v>0</v>
      </c>
      <c r="FO54" s="118">
        <f t="shared" si="52"/>
        <v>0</v>
      </c>
      <c r="FP54" s="119">
        <f t="shared" si="53"/>
        <v>0</v>
      </c>
      <c r="FQ54" s="116">
        <f t="shared" si="54"/>
        <v>0</v>
      </c>
      <c r="FR54" s="120">
        <f t="shared" si="55"/>
        <v>0</v>
      </c>
      <c r="FS54" s="121">
        <f t="shared" si="56"/>
        <v>-10</v>
      </c>
      <c r="FT54" s="122">
        <f t="shared" si="57"/>
        <v>-15</v>
      </c>
      <c r="FU54" s="123">
        <f t="shared" si="58"/>
        <v>0</v>
      </c>
      <c r="FV54" s="123">
        <f t="shared" si="59"/>
        <v>0</v>
      </c>
      <c r="FW54" s="124">
        <f t="shared" si="60"/>
        <v>0</v>
      </c>
      <c r="FX54" s="123">
        <v>11.25</v>
      </c>
      <c r="FY54" s="125">
        <v>15</v>
      </c>
      <c r="FZ54" s="125">
        <v>22.5</v>
      </c>
      <c r="GA54" s="104" t="str">
        <f t="shared" si="61"/>
        <v>wrong size</v>
      </c>
      <c r="GB54" s="104" t="str">
        <f t="shared" si="62"/>
        <v>wrong size</v>
      </c>
      <c r="GC54" s="104" t="str">
        <f t="shared" si="63"/>
        <v>wrong size</v>
      </c>
      <c r="GD54" s="126">
        <f t="shared" si="64"/>
        <v>0</v>
      </c>
      <c r="GE54" s="127" t="b">
        <f t="shared" si="65"/>
        <v>0</v>
      </c>
      <c r="GF54" s="100"/>
      <c r="GG54" s="100"/>
      <c r="GH54" s="100"/>
      <c r="GI54" s="100"/>
      <c r="GJ54" s="100"/>
      <c r="GK54" s="100"/>
      <c r="GL54" s="115">
        <f t="shared" si="66"/>
        <v>0</v>
      </c>
      <c r="GM54" s="116">
        <f t="shared" si="67"/>
        <v>0</v>
      </c>
      <c r="GN54" s="117">
        <f t="shared" si="68"/>
        <v>0</v>
      </c>
      <c r="GO54" s="117">
        <f t="shared" si="69"/>
        <v>0</v>
      </c>
      <c r="GP54" s="118">
        <f t="shared" si="70"/>
        <v>0</v>
      </c>
      <c r="GQ54" s="119">
        <f t="shared" si="71"/>
        <v>1</v>
      </c>
      <c r="GR54" s="116">
        <f t="shared" si="72"/>
        <v>0</v>
      </c>
      <c r="GS54" s="120">
        <f t="shared" si="73"/>
        <v>1</v>
      </c>
      <c r="GT54" s="121">
        <f t="shared" si="74"/>
        <v>-6</v>
      </c>
      <c r="GU54" s="121">
        <f t="shared" si="75"/>
        <v>-13</v>
      </c>
      <c r="GV54" s="122">
        <f t="shared" si="76"/>
        <v>-20</v>
      </c>
      <c r="GW54" s="123">
        <f t="shared" si="77"/>
        <v>1</v>
      </c>
      <c r="GX54" s="123">
        <f t="shared" si="78"/>
        <v>0</v>
      </c>
      <c r="GY54" s="123">
        <f t="shared" si="79"/>
        <v>0</v>
      </c>
      <c r="GZ54" s="124">
        <f t="shared" si="80"/>
        <v>0</v>
      </c>
      <c r="HA54" s="103">
        <v>75</v>
      </c>
      <c r="HB54" s="103">
        <v>106</v>
      </c>
      <c r="HC54" s="103">
        <v>144</v>
      </c>
      <c r="HD54" s="103">
        <v>144</v>
      </c>
      <c r="HE54" s="123">
        <f t="shared" si="81"/>
        <v>75</v>
      </c>
      <c r="HF54" s="125">
        <f t="shared" si="82"/>
        <v>0</v>
      </c>
      <c r="HG54" s="125">
        <f t="shared" si="83"/>
        <v>0</v>
      </c>
      <c r="HH54" s="127">
        <f t="shared" si="84"/>
        <v>0</v>
      </c>
      <c r="HI54" s="126">
        <f t="shared" si="85"/>
        <v>75</v>
      </c>
      <c r="HJ54" s="127" t="b">
        <f t="shared" si="86"/>
        <v>0</v>
      </c>
      <c r="HK54" s="100"/>
      <c r="HL54" s="100"/>
      <c r="HM54" s="100"/>
      <c r="HN54" s="100"/>
      <c r="HO54" s="100"/>
      <c r="HP54" s="100"/>
      <c r="HQ54" s="100"/>
      <c r="HR54" s="100"/>
      <c r="HS54" s="105" t="s">
        <v>15</v>
      </c>
      <c r="HT54" s="101"/>
      <c r="HU54" s="105" t="s">
        <v>19</v>
      </c>
      <c r="HV54" s="101">
        <f t="shared" si="87"/>
        <v>1</v>
      </c>
      <c r="HW54" s="105" t="s">
        <v>19</v>
      </c>
      <c r="HX54" s="101"/>
      <c r="HY54" s="101" t="str">
        <f t="shared" si="92"/>
        <v/>
      </c>
      <c r="HZ54" s="101"/>
      <c r="IA54" s="105" t="s">
        <v>19</v>
      </c>
      <c r="IB54" s="101">
        <f t="shared" si="88"/>
        <v>-3</v>
      </c>
      <c r="IC54" s="105" t="s">
        <v>19</v>
      </c>
      <c r="ID54" s="101">
        <f t="shared" si="89"/>
        <v>4</v>
      </c>
      <c r="IE54" s="105" t="s">
        <v>19</v>
      </c>
      <c r="IF54" s="101">
        <f t="shared" si="90"/>
        <v>0</v>
      </c>
      <c r="IG54" s="105" t="s">
        <v>19</v>
      </c>
      <c r="IH54" s="101"/>
      <c r="II54" s="101"/>
      <c r="IJ54" s="101"/>
      <c r="IK54" s="101"/>
      <c r="IL54" s="101"/>
      <c r="IM54" s="101"/>
      <c r="IN54" s="101"/>
      <c r="IO54" s="101"/>
      <c r="IP54" s="106" t="s">
        <v>19</v>
      </c>
      <c r="IQ54" s="128">
        <f t="shared" si="91"/>
        <v>35489</v>
      </c>
      <c r="IR54" s="106" t="s">
        <v>19</v>
      </c>
      <c r="IS54" s="100"/>
      <c r="IT54" s="100"/>
      <c r="IU54" s="100"/>
      <c r="IV54" s="100"/>
    </row>
    <row r="55" spans="1:256" s="98" customFormat="1" ht="18" thickBot="1" x14ac:dyDescent="0.35">
      <c r="A55" s="45">
        <v>1</v>
      </c>
      <c r="B55" s="92"/>
      <c r="C55" s="50"/>
      <c r="D55" s="93"/>
      <c r="E55" s="94"/>
      <c r="F55" s="93"/>
      <c r="G55" s="94"/>
      <c r="H55" s="91"/>
      <c r="I55" s="91"/>
      <c r="J55" s="13">
        <f t="shared" si="93"/>
        <v>1</v>
      </c>
      <c r="K55" s="95"/>
      <c r="L55" s="15">
        <f t="shared" si="97"/>
        <v>18.350000000000001</v>
      </c>
      <c r="M55" s="38">
        <f t="shared" si="94"/>
        <v>0</v>
      </c>
      <c r="N55" s="15" t="b">
        <f t="shared" si="95"/>
        <v>0</v>
      </c>
      <c r="O55" s="15">
        <f t="shared" si="96"/>
        <v>0</v>
      </c>
      <c r="P55" s="27"/>
      <c r="Q55" s="23"/>
      <c r="R55" s="29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FH55" s="100"/>
      <c r="FI55" s="100"/>
      <c r="FJ55" s="100"/>
      <c r="FK55" s="115">
        <f t="shared" si="49"/>
        <v>0</v>
      </c>
      <c r="FL55" s="116">
        <v>0</v>
      </c>
      <c r="FM55" s="117">
        <f t="shared" si="50"/>
        <v>0</v>
      </c>
      <c r="FN55" s="117">
        <f t="shared" si="51"/>
        <v>0</v>
      </c>
      <c r="FO55" s="118">
        <f t="shared" si="52"/>
        <v>0</v>
      </c>
      <c r="FP55" s="119">
        <f t="shared" si="53"/>
        <v>0</v>
      </c>
      <c r="FQ55" s="116">
        <f t="shared" si="54"/>
        <v>0</v>
      </c>
      <c r="FR55" s="120">
        <f t="shared" si="55"/>
        <v>0</v>
      </c>
      <c r="FS55" s="121">
        <f t="shared" si="56"/>
        <v>-10</v>
      </c>
      <c r="FT55" s="122">
        <f t="shared" si="57"/>
        <v>-15</v>
      </c>
      <c r="FU55" s="123">
        <f t="shared" si="58"/>
        <v>0</v>
      </c>
      <c r="FV55" s="123">
        <f t="shared" si="59"/>
        <v>0</v>
      </c>
      <c r="FW55" s="124">
        <f t="shared" si="60"/>
        <v>0</v>
      </c>
      <c r="FX55" s="123">
        <v>11.25</v>
      </c>
      <c r="FY55" s="125">
        <v>15</v>
      </c>
      <c r="FZ55" s="125">
        <v>22.5</v>
      </c>
      <c r="GA55" s="104" t="str">
        <f t="shared" si="61"/>
        <v>wrong size</v>
      </c>
      <c r="GB55" s="104" t="str">
        <f t="shared" si="62"/>
        <v>wrong size</v>
      </c>
      <c r="GC55" s="104" t="str">
        <f t="shared" si="63"/>
        <v>wrong size</v>
      </c>
      <c r="GD55" s="126">
        <f t="shared" si="64"/>
        <v>0</v>
      </c>
      <c r="GE55" s="127" t="b">
        <f t="shared" si="65"/>
        <v>0</v>
      </c>
      <c r="GF55" s="100"/>
      <c r="GG55" s="100"/>
      <c r="GH55" s="100"/>
      <c r="GI55" s="100"/>
      <c r="GJ55" s="100"/>
      <c r="GK55" s="100"/>
      <c r="GL55" s="115">
        <f t="shared" si="66"/>
        <v>0</v>
      </c>
      <c r="GM55" s="116">
        <f t="shared" si="67"/>
        <v>0</v>
      </c>
      <c r="GN55" s="117">
        <f t="shared" si="68"/>
        <v>0</v>
      </c>
      <c r="GO55" s="117">
        <f t="shared" si="69"/>
        <v>0</v>
      </c>
      <c r="GP55" s="118">
        <f t="shared" si="70"/>
        <v>0</v>
      </c>
      <c r="GQ55" s="119">
        <f t="shared" si="71"/>
        <v>1</v>
      </c>
      <c r="GR55" s="116">
        <f t="shared" si="72"/>
        <v>0</v>
      </c>
      <c r="GS55" s="120">
        <f t="shared" si="73"/>
        <v>1</v>
      </c>
      <c r="GT55" s="121">
        <f t="shared" si="74"/>
        <v>-6</v>
      </c>
      <c r="GU55" s="121">
        <f t="shared" si="75"/>
        <v>-13</v>
      </c>
      <c r="GV55" s="122">
        <f t="shared" si="76"/>
        <v>-20</v>
      </c>
      <c r="GW55" s="123">
        <f t="shared" si="77"/>
        <v>1</v>
      </c>
      <c r="GX55" s="123">
        <f t="shared" si="78"/>
        <v>0</v>
      </c>
      <c r="GY55" s="123">
        <f t="shared" si="79"/>
        <v>0</v>
      </c>
      <c r="GZ55" s="124">
        <f t="shared" si="80"/>
        <v>0</v>
      </c>
      <c r="HA55" s="103">
        <v>75</v>
      </c>
      <c r="HB55" s="103">
        <v>106</v>
      </c>
      <c r="HC55" s="103">
        <v>144</v>
      </c>
      <c r="HD55" s="103">
        <v>144</v>
      </c>
      <c r="HE55" s="123">
        <f t="shared" si="81"/>
        <v>75</v>
      </c>
      <c r="HF55" s="125">
        <f t="shared" si="82"/>
        <v>0</v>
      </c>
      <c r="HG55" s="125">
        <f t="shared" si="83"/>
        <v>0</v>
      </c>
      <c r="HH55" s="127">
        <f t="shared" si="84"/>
        <v>0</v>
      </c>
      <c r="HI55" s="126">
        <f t="shared" si="85"/>
        <v>75</v>
      </c>
      <c r="HJ55" s="127" t="b">
        <f t="shared" si="86"/>
        <v>0</v>
      </c>
      <c r="HK55" s="100"/>
      <c r="HL55" s="100"/>
      <c r="HM55" s="100"/>
      <c r="HN55" s="100"/>
      <c r="HO55" s="100"/>
      <c r="HP55" s="100"/>
      <c r="HQ55" s="100"/>
      <c r="HR55" s="100"/>
      <c r="HS55" s="105" t="s">
        <v>15</v>
      </c>
      <c r="HT55" s="101"/>
      <c r="HU55" s="105" t="s">
        <v>19</v>
      </c>
      <c r="HV55" s="101">
        <f t="shared" si="87"/>
        <v>1</v>
      </c>
      <c r="HW55" s="105" t="s">
        <v>19</v>
      </c>
      <c r="HX55" s="101"/>
      <c r="HY55" s="101" t="str">
        <f t="shared" si="92"/>
        <v/>
      </c>
      <c r="HZ55" s="101"/>
      <c r="IA55" s="105" t="s">
        <v>19</v>
      </c>
      <c r="IB55" s="101">
        <f t="shared" si="88"/>
        <v>-3</v>
      </c>
      <c r="IC55" s="105" t="s">
        <v>19</v>
      </c>
      <c r="ID55" s="101">
        <f t="shared" si="89"/>
        <v>4</v>
      </c>
      <c r="IE55" s="105" t="s">
        <v>19</v>
      </c>
      <c r="IF55" s="101">
        <f t="shared" si="90"/>
        <v>0</v>
      </c>
      <c r="IG55" s="105" t="s">
        <v>19</v>
      </c>
      <c r="IH55" s="101"/>
      <c r="II55" s="101"/>
      <c r="IJ55" s="101"/>
      <c r="IK55" s="101"/>
      <c r="IL55" s="101"/>
      <c r="IM55" s="101"/>
      <c r="IN55" s="101"/>
      <c r="IO55" s="101"/>
      <c r="IP55" s="106" t="s">
        <v>19</v>
      </c>
      <c r="IQ55" s="128">
        <f t="shared" si="91"/>
        <v>35489</v>
      </c>
      <c r="IR55" s="106" t="s">
        <v>19</v>
      </c>
      <c r="IS55" s="100"/>
      <c r="IT55" s="100"/>
      <c r="IU55" s="100"/>
      <c r="IV55" s="100"/>
    </row>
    <row r="56" spans="1:256" s="98" customFormat="1" ht="18" thickBot="1" x14ac:dyDescent="0.35">
      <c r="A56" s="45">
        <v>1</v>
      </c>
      <c r="B56" s="92"/>
      <c r="C56" s="50"/>
      <c r="D56" s="93"/>
      <c r="E56" s="94"/>
      <c r="F56" s="93"/>
      <c r="G56" s="94"/>
      <c r="H56" s="91"/>
      <c r="I56" s="91"/>
      <c r="J56" s="13">
        <f t="shared" si="93"/>
        <v>1</v>
      </c>
      <c r="K56" s="95"/>
      <c r="L56" s="15">
        <f t="shared" si="97"/>
        <v>18.350000000000001</v>
      </c>
      <c r="M56" s="38">
        <f t="shared" si="94"/>
        <v>0</v>
      </c>
      <c r="N56" s="15" t="b">
        <f t="shared" si="95"/>
        <v>0</v>
      </c>
      <c r="O56" s="15">
        <f t="shared" si="96"/>
        <v>0</v>
      </c>
      <c r="P56" s="27"/>
      <c r="Q56" s="23"/>
      <c r="R56" s="29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FH56" s="100"/>
      <c r="FI56" s="100"/>
      <c r="FJ56" s="100"/>
      <c r="FK56" s="115">
        <f t="shared" si="49"/>
        <v>0</v>
      </c>
      <c r="FL56" s="116">
        <v>0</v>
      </c>
      <c r="FM56" s="117">
        <f t="shared" si="50"/>
        <v>0</v>
      </c>
      <c r="FN56" s="117">
        <f t="shared" si="51"/>
        <v>0</v>
      </c>
      <c r="FO56" s="118">
        <f t="shared" si="52"/>
        <v>0</v>
      </c>
      <c r="FP56" s="119">
        <f t="shared" si="53"/>
        <v>0</v>
      </c>
      <c r="FQ56" s="116">
        <f t="shared" si="54"/>
        <v>0</v>
      </c>
      <c r="FR56" s="120">
        <f t="shared" si="55"/>
        <v>0</v>
      </c>
      <c r="FS56" s="121">
        <f t="shared" si="56"/>
        <v>-10</v>
      </c>
      <c r="FT56" s="122">
        <f t="shared" si="57"/>
        <v>-15</v>
      </c>
      <c r="FU56" s="123">
        <f t="shared" si="58"/>
        <v>0</v>
      </c>
      <c r="FV56" s="123">
        <f t="shared" si="59"/>
        <v>0</v>
      </c>
      <c r="FW56" s="124">
        <f t="shared" si="60"/>
        <v>0</v>
      </c>
      <c r="FX56" s="123">
        <v>11.25</v>
      </c>
      <c r="FY56" s="125">
        <v>15</v>
      </c>
      <c r="FZ56" s="125">
        <v>22.5</v>
      </c>
      <c r="GA56" s="104" t="str">
        <f t="shared" si="61"/>
        <v>wrong size</v>
      </c>
      <c r="GB56" s="104" t="str">
        <f t="shared" si="62"/>
        <v>wrong size</v>
      </c>
      <c r="GC56" s="104" t="str">
        <f t="shared" si="63"/>
        <v>wrong size</v>
      </c>
      <c r="GD56" s="126">
        <f t="shared" si="64"/>
        <v>0</v>
      </c>
      <c r="GE56" s="127" t="b">
        <f t="shared" si="65"/>
        <v>0</v>
      </c>
      <c r="GF56" s="100"/>
      <c r="GG56" s="100"/>
      <c r="GH56" s="100"/>
      <c r="GI56" s="100"/>
      <c r="GJ56" s="100"/>
      <c r="GK56" s="100"/>
      <c r="GL56" s="115">
        <f t="shared" si="66"/>
        <v>0</v>
      </c>
      <c r="GM56" s="116">
        <f t="shared" si="67"/>
        <v>0</v>
      </c>
      <c r="GN56" s="117">
        <f t="shared" si="68"/>
        <v>0</v>
      </c>
      <c r="GO56" s="117">
        <f t="shared" si="69"/>
        <v>0</v>
      </c>
      <c r="GP56" s="118">
        <f t="shared" si="70"/>
        <v>0</v>
      </c>
      <c r="GQ56" s="119">
        <f t="shared" si="71"/>
        <v>1</v>
      </c>
      <c r="GR56" s="116">
        <f t="shared" si="72"/>
        <v>0</v>
      </c>
      <c r="GS56" s="120">
        <f t="shared" si="73"/>
        <v>1</v>
      </c>
      <c r="GT56" s="121">
        <f t="shared" si="74"/>
        <v>-6</v>
      </c>
      <c r="GU56" s="121">
        <f t="shared" si="75"/>
        <v>-13</v>
      </c>
      <c r="GV56" s="122">
        <f t="shared" si="76"/>
        <v>-20</v>
      </c>
      <c r="GW56" s="123">
        <f t="shared" si="77"/>
        <v>1</v>
      </c>
      <c r="GX56" s="123">
        <f t="shared" si="78"/>
        <v>0</v>
      </c>
      <c r="GY56" s="123">
        <f t="shared" si="79"/>
        <v>0</v>
      </c>
      <c r="GZ56" s="124">
        <f t="shared" si="80"/>
        <v>0</v>
      </c>
      <c r="HA56" s="103">
        <v>75</v>
      </c>
      <c r="HB56" s="103">
        <v>106</v>
      </c>
      <c r="HC56" s="103">
        <v>144</v>
      </c>
      <c r="HD56" s="103">
        <v>144</v>
      </c>
      <c r="HE56" s="123">
        <f t="shared" si="81"/>
        <v>75</v>
      </c>
      <c r="HF56" s="125">
        <f t="shared" si="82"/>
        <v>0</v>
      </c>
      <c r="HG56" s="125">
        <f t="shared" si="83"/>
        <v>0</v>
      </c>
      <c r="HH56" s="127">
        <f t="shared" si="84"/>
        <v>0</v>
      </c>
      <c r="HI56" s="126">
        <f t="shared" si="85"/>
        <v>75</v>
      </c>
      <c r="HJ56" s="127" t="b">
        <f t="shared" si="86"/>
        <v>0</v>
      </c>
      <c r="HK56" s="100"/>
      <c r="HL56" s="100"/>
      <c r="HM56" s="100"/>
      <c r="HN56" s="100"/>
      <c r="HO56" s="100"/>
      <c r="HP56" s="100"/>
      <c r="HQ56" s="100"/>
      <c r="HR56" s="100"/>
      <c r="HS56" s="105" t="s">
        <v>15</v>
      </c>
      <c r="HT56" s="101"/>
      <c r="HU56" s="105" t="s">
        <v>19</v>
      </c>
      <c r="HV56" s="101">
        <f t="shared" si="87"/>
        <v>1</v>
      </c>
      <c r="HW56" s="105" t="s">
        <v>19</v>
      </c>
      <c r="HX56" s="101"/>
      <c r="HY56" s="101" t="str">
        <f t="shared" si="92"/>
        <v/>
      </c>
      <c r="HZ56" s="101"/>
      <c r="IA56" s="105" t="s">
        <v>19</v>
      </c>
      <c r="IB56" s="101">
        <f t="shared" si="88"/>
        <v>-3</v>
      </c>
      <c r="IC56" s="105" t="s">
        <v>19</v>
      </c>
      <c r="ID56" s="101">
        <f t="shared" si="89"/>
        <v>4</v>
      </c>
      <c r="IE56" s="105" t="s">
        <v>19</v>
      </c>
      <c r="IF56" s="101">
        <f t="shared" si="90"/>
        <v>0</v>
      </c>
      <c r="IG56" s="105" t="s">
        <v>19</v>
      </c>
      <c r="IH56" s="101"/>
      <c r="II56" s="101"/>
      <c r="IJ56" s="101"/>
      <c r="IK56" s="101"/>
      <c r="IL56" s="101"/>
      <c r="IM56" s="101"/>
      <c r="IN56" s="101"/>
      <c r="IO56" s="101"/>
      <c r="IP56" s="106" t="s">
        <v>19</v>
      </c>
      <c r="IQ56" s="128">
        <f t="shared" si="91"/>
        <v>35489</v>
      </c>
      <c r="IR56" s="106" t="s">
        <v>19</v>
      </c>
      <c r="IS56" s="100"/>
      <c r="IT56" s="100"/>
      <c r="IU56" s="100"/>
      <c r="IV56" s="100"/>
    </row>
    <row r="57" spans="1:256" s="98" customFormat="1" ht="18" thickBot="1" x14ac:dyDescent="0.35">
      <c r="A57" s="45">
        <v>1</v>
      </c>
      <c r="B57" s="92"/>
      <c r="C57" s="50"/>
      <c r="D57" s="93"/>
      <c r="E57" s="94"/>
      <c r="F57" s="93"/>
      <c r="G57" s="94"/>
      <c r="H57" s="91"/>
      <c r="I57" s="91"/>
      <c r="J57" s="13">
        <f t="shared" si="93"/>
        <v>1</v>
      </c>
      <c r="K57" s="95"/>
      <c r="L57" s="15">
        <f t="shared" si="97"/>
        <v>18.350000000000001</v>
      </c>
      <c r="M57" s="38">
        <f t="shared" si="94"/>
        <v>0</v>
      </c>
      <c r="N57" s="15" t="b">
        <f t="shared" si="95"/>
        <v>0</v>
      </c>
      <c r="O57" s="15">
        <f t="shared" si="96"/>
        <v>0</v>
      </c>
      <c r="P57" s="27"/>
      <c r="Q57" s="23"/>
      <c r="R57" s="29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FH57" s="100"/>
      <c r="FI57" s="100"/>
      <c r="FJ57" s="100"/>
      <c r="FK57" s="115">
        <f t="shared" si="49"/>
        <v>0</v>
      </c>
      <c r="FL57" s="116">
        <v>0</v>
      </c>
      <c r="FM57" s="117">
        <f t="shared" si="50"/>
        <v>0</v>
      </c>
      <c r="FN57" s="117">
        <f t="shared" si="51"/>
        <v>0</v>
      </c>
      <c r="FO57" s="118">
        <f t="shared" si="52"/>
        <v>0</v>
      </c>
      <c r="FP57" s="119">
        <f t="shared" si="53"/>
        <v>0</v>
      </c>
      <c r="FQ57" s="116">
        <f t="shared" si="54"/>
        <v>0</v>
      </c>
      <c r="FR57" s="120">
        <f t="shared" si="55"/>
        <v>0</v>
      </c>
      <c r="FS57" s="121">
        <f t="shared" si="56"/>
        <v>-10</v>
      </c>
      <c r="FT57" s="122">
        <f t="shared" si="57"/>
        <v>-15</v>
      </c>
      <c r="FU57" s="123">
        <f t="shared" si="58"/>
        <v>0</v>
      </c>
      <c r="FV57" s="123">
        <f t="shared" si="59"/>
        <v>0</v>
      </c>
      <c r="FW57" s="124">
        <f t="shared" si="60"/>
        <v>0</v>
      </c>
      <c r="FX57" s="123">
        <v>11.25</v>
      </c>
      <c r="FY57" s="125">
        <v>15</v>
      </c>
      <c r="FZ57" s="125">
        <v>22.5</v>
      </c>
      <c r="GA57" s="104" t="str">
        <f t="shared" si="61"/>
        <v>wrong size</v>
      </c>
      <c r="GB57" s="104" t="str">
        <f t="shared" si="62"/>
        <v>wrong size</v>
      </c>
      <c r="GC57" s="104" t="str">
        <f t="shared" si="63"/>
        <v>wrong size</v>
      </c>
      <c r="GD57" s="126">
        <f t="shared" si="64"/>
        <v>0</v>
      </c>
      <c r="GE57" s="127" t="b">
        <f t="shared" si="65"/>
        <v>0</v>
      </c>
      <c r="GF57" s="100"/>
      <c r="GG57" s="100"/>
      <c r="GH57" s="100"/>
      <c r="GI57" s="100"/>
      <c r="GJ57" s="100"/>
      <c r="GK57" s="100"/>
      <c r="GL57" s="115">
        <f t="shared" si="66"/>
        <v>0</v>
      </c>
      <c r="GM57" s="116">
        <f t="shared" si="67"/>
        <v>0</v>
      </c>
      <c r="GN57" s="117">
        <f t="shared" si="68"/>
        <v>0</v>
      </c>
      <c r="GO57" s="117">
        <f t="shared" si="69"/>
        <v>0</v>
      </c>
      <c r="GP57" s="118">
        <f t="shared" si="70"/>
        <v>0</v>
      </c>
      <c r="GQ57" s="119">
        <f t="shared" si="71"/>
        <v>1</v>
      </c>
      <c r="GR57" s="116">
        <f t="shared" si="72"/>
        <v>0</v>
      </c>
      <c r="GS57" s="120">
        <f t="shared" si="73"/>
        <v>1</v>
      </c>
      <c r="GT57" s="121">
        <f t="shared" si="74"/>
        <v>-6</v>
      </c>
      <c r="GU57" s="121">
        <f t="shared" si="75"/>
        <v>-13</v>
      </c>
      <c r="GV57" s="122">
        <f t="shared" si="76"/>
        <v>-20</v>
      </c>
      <c r="GW57" s="123">
        <f t="shared" si="77"/>
        <v>1</v>
      </c>
      <c r="GX57" s="123">
        <f t="shared" si="78"/>
        <v>0</v>
      </c>
      <c r="GY57" s="123">
        <f t="shared" si="79"/>
        <v>0</v>
      </c>
      <c r="GZ57" s="124">
        <f t="shared" si="80"/>
        <v>0</v>
      </c>
      <c r="HA57" s="103">
        <v>75</v>
      </c>
      <c r="HB57" s="103">
        <v>106</v>
      </c>
      <c r="HC57" s="103">
        <v>144</v>
      </c>
      <c r="HD57" s="103">
        <v>144</v>
      </c>
      <c r="HE57" s="123">
        <f t="shared" si="81"/>
        <v>75</v>
      </c>
      <c r="HF57" s="125">
        <f t="shared" si="82"/>
        <v>0</v>
      </c>
      <c r="HG57" s="125">
        <f t="shared" si="83"/>
        <v>0</v>
      </c>
      <c r="HH57" s="127">
        <f t="shared" si="84"/>
        <v>0</v>
      </c>
      <c r="HI57" s="126">
        <f t="shared" si="85"/>
        <v>75</v>
      </c>
      <c r="HJ57" s="127" t="b">
        <f t="shared" si="86"/>
        <v>0</v>
      </c>
      <c r="HK57" s="100"/>
      <c r="HL57" s="100"/>
      <c r="HM57" s="100"/>
      <c r="HN57" s="100"/>
      <c r="HO57" s="100"/>
      <c r="HP57" s="100"/>
      <c r="HQ57" s="100"/>
      <c r="HR57" s="100"/>
      <c r="HS57" s="105" t="s">
        <v>15</v>
      </c>
      <c r="HT57" s="101"/>
      <c r="HU57" s="105" t="s">
        <v>19</v>
      </c>
      <c r="HV57" s="101">
        <f t="shared" si="87"/>
        <v>1</v>
      </c>
      <c r="HW57" s="105" t="s">
        <v>19</v>
      </c>
      <c r="HX57" s="101"/>
      <c r="HY57" s="101" t="str">
        <f t="shared" si="92"/>
        <v/>
      </c>
      <c r="HZ57" s="101"/>
      <c r="IA57" s="105" t="s">
        <v>19</v>
      </c>
      <c r="IB57" s="101">
        <f t="shared" si="88"/>
        <v>-3</v>
      </c>
      <c r="IC57" s="105" t="s">
        <v>19</v>
      </c>
      <c r="ID57" s="101">
        <f t="shared" si="89"/>
        <v>4</v>
      </c>
      <c r="IE57" s="105" t="s">
        <v>19</v>
      </c>
      <c r="IF57" s="101">
        <f t="shared" si="90"/>
        <v>0</v>
      </c>
      <c r="IG57" s="105" t="s">
        <v>19</v>
      </c>
      <c r="IH57" s="101"/>
      <c r="II57" s="101"/>
      <c r="IJ57" s="101"/>
      <c r="IK57" s="101"/>
      <c r="IL57" s="101"/>
      <c r="IM57" s="101"/>
      <c r="IN57" s="101"/>
      <c r="IO57" s="101"/>
      <c r="IP57" s="106" t="s">
        <v>19</v>
      </c>
      <c r="IQ57" s="128">
        <f t="shared" si="91"/>
        <v>35489</v>
      </c>
      <c r="IR57" s="106" t="s">
        <v>19</v>
      </c>
      <c r="IS57" s="100"/>
      <c r="IT57" s="100"/>
      <c r="IU57" s="100"/>
      <c r="IV57" s="100"/>
    </row>
    <row r="58" spans="1:256" s="98" customFormat="1" ht="18" thickBot="1" x14ac:dyDescent="0.35">
      <c r="A58" s="45">
        <v>1</v>
      </c>
      <c r="B58" s="92"/>
      <c r="C58" s="50"/>
      <c r="D58" s="93"/>
      <c r="E58" s="94"/>
      <c r="F58" s="93"/>
      <c r="G58" s="94"/>
      <c r="H58" s="91"/>
      <c r="I58" s="91"/>
      <c r="J58" s="13">
        <f t="shared" si="93"/>
        <v>1</v>
      </c>
      <c r="K58" s="95"/>
      <c r="L58" s="15">
        <f t="shared" si="97"/>
        <v>18.350000000000001</v>
      </c>
      <c r="M58" s="38">
        <f t="shared" si="94"/>
        <v>0</v>
      </c>
      <c r="N58" s="15" t="b">
        <f t="shared" si="95"/>
        <v>0</v>
      </c>
      <c r="O58" s="15">
        <f t="shared" si="96"/>
        <v>0</v>
      </c>
      <c r="P58" s="27"/>
      <c r="Q58" s="23"/>
      <c r="R58" s="29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FH58" s="100"/>
      <c r="FI58" s="100"/>
      <c r="FJ58" s="100"/>
      <c r="FK58" s="115">
        <f t="shared" si="49"/>
        <v>0</v>
      </c>
      <c r="FL58" s="116">
        <v>0</v>
      </c>
      <c r="FM58" s="117">
        <f t="shared" si="50"/>
        <v>0</v>
      </c>
      <c r="FN58" s="117">
        <f t="shared" si="51"/>
        <v>0</v>
      </c>
      <c r="FO58" s="118">
        <f t="shared" si="52"/>
        <v>0</v>
      </c>
      <c r="FP58" s="119">
        <f t="shared" si="53"/>
        <v>0</v>
      </c>
      <c r="FQ58" s="116">
        <f t="shared" si="54"/>
        <v>0</v>
      </c>
      <c r="FR58" s="120">
        <f t="shared" si="55"/>
        <v>0</v>
      </c>
      <c r="FS58" s="121">
        <f t="shared" si="56"/>
        <v>-10</v>
      </c>
      <c r="FT58" s="122">
        <f t="shared" si="57"/>
        <v>-15</v>
      </c>
      <c r="FU58" s="123">
        <f t="shared" si="58"/>
        <v>0</v>
      </c>
      <c r="FV58" s="123">
        <f t="shared" si="59"/>
        <v>0</v>
      </c>
      <c r="FW58" s="124">
        <f t="shared" si="60"/>
        <v>0</v>
      </c>
      <c r="FX58" s="123">
        <v>11.25</v>
      </c>
      <c r="FY58" s="125">
        <v>15</v>
      </c>
      <c r="FZ58" s="125">
        <v>22.5</v>
      </c>
      <c r="GA58" s="104" t="str">
        <f t="shared" si="61"/>
        <v>wrong size</v>
      </c>
      <c r="GB58" s="104" t="str">
        <f t="shared" si="62"/>
        <v>wrong size</v>
      </c>
      <c r="GC58" s="104" t="str">
        <f t="shared" si="63"/>
        <v>wrong size</v>
      </c>
      <c r="GD58" s="126">
        <f t="shared" si="64"/>
        <v>0</v>
      </c>
      <c r="GE58" s="127" t="b">
        <f t="shared" si="65"/>
        <v>0</v>
      </c>
      <c r="GF58" s="100"/>
      <c r="GG58" s="100"/>
      <c r="GH58" s="100"/>
      <c r="GI58" s="100"/>
      <c r="GJ58" s="100"/>
      <c r="GK58" s="100"/>
      <c r="GL58" s="115">
        <f t="shared" si="66"/>
        <v>0</v>
      </c>
      <c r="GM58" s="116">
        <f t="shared" si="67"/>
        <v>0</v>
      </c>
      <c r="GN58" s="117">
        <f t="shared" si="68"/>
        <v>0</v>
      </c>
      <c r="GO58" s="117">
        <f t="shared" si="69"/>
        <v>0</v>
      </c>
      <c r="GP58" s="118">
        <f t="shared" si="70"/>
        <v>0</v>
      </c>
      <c r="GQ58" s="119">
        <f t="shared" si="71"/>
        <v>1</v>
      </c>
      <c r="GR58" s="116">
        <f t="shared" si="72"/>
        <v>0</v>
      </c>
      <c r="GS58" s="120">
        <f t="shared" si="73"/>
        <v>1</v>
      </c>
      <c r="GT58" s="121">
        <f t="shared" si="74"/>
        <v>-6</v>
      </c>
      <c r="GU58" s="121">
        <f t="shared" si="75"/>
        <v>-13</v>
      </c>
      <c r="GV58" s="122">
        <f t="shared" si="76"/>
        <v>-20</v>
      </c>
      <c r="GW58" s="123">
        <f t="shared" si="77"/>
        <v>1</v>
      </c>
      <c r="GX58" s="123">
        <f t="shared" si="78"/>
        <v>0</v>
      </c>
      <c r="GY58" s="123">
        <f t="shared" si="79"/>
        <v>0</v>
      </c>
      <c r="GZ58" s="124">
        <f t="shared" si="80"/>
        <v>0</v>
      </c>
      <c r="HA58" s="103">
        <v>75</v>
      </c>
      <c r="HB58" s="103">
        <v>106</v>
      </c>
      <c r="HC58" s="103">
        <v>144</v>
      </c>
      <c r="HD58" s="103">
        <v>144</v>
      </c>
      <c r="HE58" s="123">
        <f t="shared" si="81"/>
        <v>75</v>
      </c>
      <c r="HF58" s="125">
        <f t="shared" si="82"/>
        <v>0</v>
      </c>
      <c r="HG58" s="125">
        <f t="shared" si="83"/>
        <v>0</v>
      </c>
      <c r="HH58" s="127">
        <f t="shared" si="84"/>
        <v>0</v>
      </c>
      <c r="HI58" s="126">
        <f t="shared" si="85"/>
        <v>75</v>
      </c>
      <c r="HJ58" s="127" t="b">
        <f t="shared" si="86"/>
        <v>0</v>
      </c>
      <c r="HK58" s="100"/>
      <c r="HL58" s="100"/>
      <c r="HM58" s="100"/>
      <c r="HN58" s="100"/>
      <c r="HO58" s="100"/>
      <c r="HP58" s="100"/>
      <c r="HQ58" s="100"/>
      <c r="HR58" s="100"/>
      <c r="HS58" s="105" t="s">
        <v>15</v>
      </c>
      <c r="HT58" s="101"/>
      <c r="HU58" s="105" t="s">
        <v>19</v>
      </c>
      <c r="HV58" s="101">
        <f t="shared" si="87"/>
        <v>1</v>
      </c>
      <c r="HW58" s="105" t="s">
        <v>19</v>
      </c>
      <c r="HX58" s="101"/>
      <c r="HY58" s="101" t="str">
        <f t="shared" si="92"/>
        <v/>
      </c>
      <c r="HZ58" s="101"/>
      <c r="IA58" s="105" t="s">
        <v>19</v>
      </c>
      <c r="IB58" s="101">
        <f t="shared" si="88"/>
        <v>-3</v>
      </c>
      <c r="IC58" s="105" t="s">
        <v>19</v>
      </c>
      <c r="ID58" s="101">
        <f t="shared" si="89"/>
        <v>4</v>
      </c>
      <c r="IE58" s="105" t="s">
        <v>19</v>
      </c>
      <c r="IF58" s="101">
        <f t="shared" si="90"/>
        <v>0</v>
      </c>
      <c r="IG58" s="105" t="s">
        <v>19</v>
      </c>
      <c r="IH58" s="101"/>
      <c r="II58" s="101"/>
      <c r="IJ58" s="101"/>
      <c r="IK58" s="101"/>
      <c r="IL58" s="101"/>
      <c r="IM58" s="101"/>
      <c r="IN58" s="101"/>
      <c r="IO58" s="101"/>
      <c r="IP58" s="106" t="s">
        <v>19</v>
      </c>
      <c r="IQ58" s="128">
        <f t="shared" si="91"/>
        <v>35489</v>
      </c>
      <c r="IR58" s="106" t="s">
        <v>19</v>
      </c>
      <c r="IS58" s="100"/>
      <c r="IT58" s="100"/>
      <c r="IU58" s="100"/>
      <c r="IV58" s="100"/>
    </row>
    <row r="59" spans="1:256" s="98" customFormat="1" ht="18" thickBot="1" x14ac:dyDescent="0.35">
      <c r="A59" s="45">
        <v>1</v>
      </c>
      <c r="B59" s="92"/>
      <c r="C59" s="50"/>
      <c r="D59" s="93"/>
      <c r="E59" s="94"/>
      <c r="F59" s="93"/>
      <c r="G59" s="94"/>
      <c r="H59" s="91"/>
      <c r="I59" s="91"/>
      <c r="J59" s="13">
        <f t="shared" si="93"/>
        <v>1</v>
      </c>
      <c r="K59" s="95"/>
      <c r="L59" s="15">
        <f t="shared" si="97"/>
        <v>18.350000000000001</v>
      </c>
      <c r="M59" s="38">
        <f t="shared" si="94"/>
        <v>0</v>
      </c>
      <c r="N59" s="15" t="b">
        <f t="shared" si="95"/>
        <v>0</v>
      </c>
      <c r="O59" s="15">
        <f t="shared" si="96"/>
        <v>0</v>
      </c>
      <c r="P59" s="27"/>
      <c r="Q59" s="23"/>
      <c r="R59" s="29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FH59" s="100"/>
      <c r="FI59" s="100"/>
      <c r="FJ59" s="100"/>
      <c r="FK59" s="115">
        <f t="shared" si="49"/>
        <v>0</v>
      </c>
      <c r="FL59" s="116">
        <v>0</v>
      </c>
      <c r="FM59" s="117">
        <f t="shared" si="50"/>
        <v>0</v>
      </c>
      <c r="FN59" s="117">
        <f t="shared" si="51"/>
        <v>0</v>
      </c>
      <c r="FO59" s="118">
        <f t="shared" si="52"/>
        <v>0</v>
      </c>
      <c r="FP59" s="119">
        <f t="shared" si="53"/>
        <v>0</v>
      </c>
      <c r="FQ59" s="116">
        <f t="shared" si="54"/>
        <v>0</v>
      </c>
      <c r="FR59" s="120">
        <f t="shared" si="55"/>
        <v>0</v>
      </c>
      <c r="FS59" s="121">
        <f t="shared" si="56"/>
        <v>-10</v>
      </c>
      <c r="FT59" s="122">
        <f t="shared" si="57"/>
        <v>-15</v>
      </c>
      <c r="FU59" s="123">
        <f t="shared" si="58"/>
        <v>0</v>
      </c>
      <c r="FV59" s="123">
        <f t="shared" si="59"/>
        <v>0</v>
      </c>
      <c r="FW59" s="124">
        <f t="shared" si="60"/>
        <v>0</v>
      </c>
      <c r="FX59" s="123">
        <v>11.25</v>
      </c>
      <c r="FY59" s="125">
        <v>15</v>
      </c>
      <c r="FZ59" s="125">
        <v>22.5</v>
      </c>
      <c r="GA59" s="104" t="str">
        <f t="shared" si="61"/>
        <v>wrong size</v>
      </c>
      <c r="GB59" s="104" t="str">
        <f t="shared" si="62"/>
        <v>wrong size</v>
      </c>
      <c r="GC59" s="104" t="str">
        <f t="shared" si="63"/>
        <v>wrong size</v>
      </c>
      <c r="GD59" s="126">
        <f t="shared" si="64"/>
        <v>0</v>
      </c>
      <c r="GE59" s="127" t="b">
        <f t="shared" si="65"/>
        <v>0</v>
      </c>
      <c r="GF59" s="100"/>
      <c r="GG59" s="100"/>
      <c r="GH59" s="100"/>
      <c r="GI59" s="100"/>
      <c r="GJ59" s="100"/>
      <c r="GK59" s="100"/>
      <c r="GL59" s="115">
        <f t="shared" si="66"/>
        <v>0</v>
      </c>
      <c r="GM59" s="116">
        <f t="shared" si="67"/>
        <v>0</v>
      </c>
      <c r="GN59" s="117">
        <f t="shared" si="68"/>
        <v>0</v>
      </c>
      <c r="GO59" s="117">
        <f t="shared" si="69"/>
        <v>0</v>
      </c>
      <c r="GP59" s="118">
        <f t="shared" si="70"/>
        <v>0</v>
      </c>
      <c r="GQ59" s="119">
        <f t="shared" si="71"/>
        <v>1</v>
      </c>
      <c r="GR59" s="116">
        <f t="shared" si="72"/>
        <v>0</v>
      </c>
      <c r="GS59" s="120">
        <f t="shared" si="73"/>
        <v>1</v>
      </c>
      <c r="GT59" s="121">
        <f t="shared" si="74"/>
        <v>-6</v>
      </c>
      <c r="GU59" s="121">
        <f t="shared" si="75"/>
        <v>-13</v>
      </c>
      <c r="GV59" s="122">
        <f t="shared" si="76"/>
        <v>-20</v>
      </c>
      <c r="GW59" s="123">
        <f t="shared" si="77"/>
        <v>1</v>
      </c>
      <c r="GX59" s="123">
        <f t="shared" si="78"/>
        <v>0</v>
      </c>
      <c r="GY59" s="123">
        <f t="shared" si="79"/>
        <v>0</v>
      </c>
      <c r="GZ59" s="124">
        <f t="shared" si="80"/>
        <v>0</v>
      </c>
      <c r="HA59" s="103">
        <v>75</v>
      </c>
      <c r="HB59" s="103">
        <v>106</v>
      </c>
      <c r="HC59" s="103">
        <v>144</v>
      </c>
      <c r="HD59" s="103">
        <v>144</v>
      </c>
      <c r="HE59" s="123">
        <f t="shared" si="81"/>
        <v>75</v>
      </c>
      <c r="HF59" s="125">
        <f t="shared" si="82"/>
        <v>0</v>
      </c>
      <c r="HG59" s="125">
        <f t="shared" si="83"/>
        <v>0</v>
      </c>
      <c r="HH59" s="127">
        <f t="shared" si="84"/>
        <v>0</v>
      </c>
      <c r="HI59" s="126">
        <f t="shared" si="85"/>
        <v>75</v>
      </c>
      <c r="HJ59" s="127" t="b">
        <f t="shared" si="86"/>
        <v>0</v>
      </c>
      <c r="HK59" s="100"/>
      <c r="HL59" s="100"/>
      <c r="HM59" s="100"/>
      <c r="HN59" s="100"/>
      <c r="HO59" s="100"/>
      <c r="HP59" s="100"/>
      <c r="HQ59" s="100"/>
      <c r="HR59" s="100"/>
      <c r="HS59" s="105" t="s">
        <v>15</v>
      </c>
      <c r="HT59" s="101"/>
      <c r="HU59" s="105" t="s">
        <v>19</v>
      </c>
      <c r="HV59" s="101">
        <f t="shared" si="87"/>
        <v>1</v>
      </c>
      <c r="HW59" s="105" t="s">
        <v>19</v>
      </c>
      <c r="HX59" s="101"/>
      <c r="HY59" s="101" t="str">
        <f t="shared" si="92"/>
        <v/>
      </c>
      <c r="HZ59" s="101"/>
      <c r="IA59" s="105" t="s">
        <v>19</v>
      </c>
      <c r="IB59" s="101">
        <f t="shared" si="88"/>
        <v>-3</v>
      </c>
      <c r="IC59" s="105" t="s">
        <v>19</v>
      </c>
      <c r="ID59" s="101">
        <f t="shared" si="89"/>
        <v>4</v>
      </c>
      <c r="IE59" s="105" t="s">
        <v>19</v>
      </c>
      <c r="IF59" s="101">
        <f t="shared" si="90"/>
        <v>0</v>
      </c>
      <c r="IG59" s="105" t="s">
        <v>19</v>
      </c>
      <c r="IH59" s="101"/>
      <c r="II59" s="101"/>
      <c r="IJ59" s="101"/>
      <c r="IK59" s="101"/>
      <c r="IL59" s="101"/>
      <c r="IM59" s="101"/>
      <c r="IN59" s="101"/>
      <c r="IO59" s="101"/>
      <c r="IP59" s="106" t="s">
        <v>19</v>
      </c>
      <c r="IQ59" s="128">
        <f t="shared" si="91"/>
        <v>35489</v>
      </c>
      <c r="IR59" s="106" t="s">
        <v>19</v>
      </c>
      <c r="IS59" s="100"/>
      <c r="IT59" s="100"/>
      <c r="IU59" s="100"/>
      <c r="IV59" s="100"/>
    </row>
    <row r="60" spans="1:256" s="98" customFormat="1" ht="18" thickBot="1" x14ac:dyDescent="0.35">
      <c r="A60" s="45">
        <v>1</v>
      </c>
      <c r="B60" s="92"/>
      <c r="C60" s="50"/>
      <c r="D60" s="93"/>
      <c r="E60" s="94"/>
      <c r="F60" s="93"/>
      <c r="G60" s="94"/>
      <c r="H60" s="91"/>
      <c r="I60" s="91"/>
      <c r="J60" s="13">
        <f t="shared" si="93"/>
        <v>1</v>
      </c>
      <c r="K60" s="95"/>
      <c r="L60" s="15">
        <f t="shared" si="97"/>
        <v>18.350000000000001</v>
      </c>
      <c r="M60" s="38">
        <f t="shared" si="94"/>
        <v>0</v>
      </c>
      <c r="N60" s="15" t="b">
        <f t="shared" si="95"/>
        <v>0</v>
      </c>
      <c r="O60" s="15">
        <f t="shared" si="96"/>
        <v>0</v>
      </c>
      <c r="P60" s="27"/>
      <c r="Q60" s="23"/>
      <c r="R60" s="29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FH60" s="100"/>
      <c r="FI60" s="100"/>
      <c r="FJ60" s="100"/>
      <c r="FK60" s="115">
        <f t="shared" si="49"/>
        <v>0</v>
      </c>
      <c r="FL60" s="116">
        <v>0</v>
      </c>
      <c r="FM60" s="117">
        <f t="shared" si="50"/>
        <v>0</v>
      </c>
      <c r="FN60" s="117">
        <f t="shared" si="51"/>
        <v>0</v>
      </c>
      <c r="FO60" s="118">
        <f t="shared" si="52"/>
        <v>0</v>
      </c>
      <c r="FP60" s="119">
        <f t="shared" si="53"/>
        <v>0</v>
      </c>
      <c r="FQ60" s="116">
        <f t="shared" si="54"/>
        <v>0</v>
      </c>
      <c r="FR60" s="120">
        <f t="shared" si="55"/>
        <v>0</v>
      </c>
      <c r="FS60" s="121">
        <f t="shared" si="56"/>
        <v>-10</v>
      </c>
      <c r="FT60" s="122">
        <f t="shared" si="57"/>
        <v>-15</v>
      </c>
      <c r="FU60" s="123">
        <f t="shared" si="58"/>
        <v>0</v>
      </c>
      <c r="FV60" s="123">
        <f t="shared" si="59"/>
        <v>0</v>
      </c>
      <c r="FW60" s="124">
        <f t="shared" si="60"/>
        <v>0</v>
      </c>
      <c r="FX60" s="123">
        <v>11.25</v>
      </c>
      <c r="FY60" s="125">
        <v>15</v>
      </c>
      <c r="FZ60" s="125">
        <v>22.5</v>
      </c>
      <c r="GA60" s="104" t="str">
        <f t="shared" si="61"/>
        <v>wrong size</v>
      </c>
      <c r="GB60" s="104" t="str">
        <f t="shared" si="62"/>
        <v>wrong size</v>
      </c>
      <c r="GC60" s="104" t="str">
        <f t="shared" si="63"/>
        <v>wrong size</v>
      </c>
      <c r="GD60" s="126">
        <f t="shared" si="64"/>
        <v>0</v>
      </c>
      <c r="GE60" s="127" t="b">
        <f t="shared" si="65"/>
        <v>0</v>
      </c>
      <c r="GF60" s="100"/>
      <c r="GG60" s="100"/>
      <c r="GH60" s="100"/>
      <c r="GI60" s="100"/>
      <c r="GJ60" s="100"/>
      <c r="GK60" s="100"/>
      <c r="GL60" s="115">
        <f t="shared" si="66"/>
        <v>0</v>
      </c>
      <c r="GM60" s="116">
        <f t="shared" si="67"/>
        <v>0</v>
      </c>
      <c r="GN60" s="117">
        <f t="shared" si="68"/>
        <v>0</v>
      </c>
      <c r="GO60" s="117">
        <f t="shared" si="69"/>
        <v>0</v>
      </c>
      <c r="GP60" s="118">
        <f t="shared" si="70"/>
        <v>0</v>
      </c>
      <c r="GQ60" s="119">
        <f t="shared" si="71"/>
        <v>1</v>
      </c>
      <c r="GR60" s="116">
        <f t="shared" si="72"/>
        <v>0</v>
      </c>
      <c r="GS60" s="120">
        <f t="shared" si="73"/>
        <v>1</v>
      </c>
      <c r="GT60" s="121">
        <f t="shared" si="74"/>
        <v>-6</v>
      </c>
      <c r="GU60" s="121">
        <f t="shared" si="75"/>
        <v>-13</v>
      </c>
      <c r="GV60" s="122">
        <f t="shared" si="76"/>
        <v>-20</v>
      </c>
      <c r="GW60" s="123">
        <f t="shared" si="77"/>
        <v>1</v>
      </c>
      <c r="GX60" s="123">
        <f t="shared" si="78"/>
        <v>0</v>
      </c>
      <c r="GY60" s="123">
        <f t="shared" si="79"/>
        <v>0</v>
      </c>
      <c r="GZ60" s="124">
        <f t="shared" si="80"/>
        <v>0</v>
      </c>
      <c r="HA60" s="103">
        <v>75</v>
      </c>
      <c r="HB60" s="103">
        <v>106</v>
      </c>
      <c r="HC60" s="103">
        <v>144</v>
      </c>
      <c r="HD60" s="103">
        <v>144</v>
      </c>
      <c r="HE60" s="123">
        <f t="shared" si="81"/>
        <v>75</v>
      </c>
      <c r="HF60" s="125">
        <f t="shared" si="82"/>
        <v>0</v>
      </c>
      <c r="HG60" s="125">
        <f t="shared" si="83"/>
        <v>0</v>
      </c>
      <c r="HH60" s="127">
        <f t="shared" si="84"/>
        <v>0</v>
      </c>
      <c r="HI60" s="126">
        <f t="shared" si="85"/>
        <v>75</v>
      </c>
      <c r="HJ60" s="127" t="b">
        <f t="shared" si="86"/>
        <v>0</v>
      </c>
      <c r="HK60" s="100"/>
      <c r="HL60" s="100"/>
      <c r="HM60" s="100"/>
      <c r="HN60" s="100"/>
      <c r="HO60" s="100"/>
      <c r="HP60" s="100"/>
      <c r="HQ60" s="100"/>
      <c r="HR60" s="100"/>
      <c r="HS60" s="105" t="s">
        <v>15</v>
      </c>
      <c r="HT60" s="101"/>
      <c r="HU60" s="105" t="s">
        <v>19</v>
      </c>
      <c r="HV60" s="101">
        <f t="shared" si="87"/>
        <v>1</v>
      </c>
      <c r="HW60" s="105" t="s">
        <v>19</v>
      </c>
      <c r="HX60" s="101"/>
      <c r="HY60" s="101" t="str">
        <f t="shared" si="92"/>
        <v/>
      </c>
      <c r="HZ60" s="101"/>
      <c r="IA60" s="105" t="s">
        <v>19</v>
      </c>
      <c r="IB60" s="101">
        <f t="shared" si="88"/>
        <v>-3</v>
      </c>
      <c r="IC60" s="105" t="s">
        <v>19</v>
      </c>
      <c r="ID60" s="101">
        <f t="shared" si="89"/>
        <v>4</v>
      </c>
      <c r="IE60" s="105" t="s">
        <v>19</v>
      </c>
      <c r="IF60" s="101">
        <f t="shared" si="90"/>
        <v>0</v>
      </c>
      <c r="IG60" s="105" t="s">
        <v>19</v>
      </c>
      <c r="IH60" s="101"/>
      <c r="II60" s="101"/>
      <c r="IJ60" s="101"/>
      <c r="IK60" s="101"/>
      <c r="IL60" s="101"/>
      <c r="IM60" s="101"/>
      <c r="IN60" s="101"/>
      <c r="IO60" s="101"/>
      <c r="IP60" s="106" t="s">
        <v>19</v>
      </c>
      <c r="IQ60" s="128">
        <f t="shared" si="91"/>
        <v>35489</v>
      </c>
      <c r="IR60" s="106" t="s">
        <v>19</v>
      </c>
      <c r="IS60" s="100"/>
      <c r="IT60" s="100"/>
      <c r="IU60" s="100"/>
      <c r="IV60" s="100"/>
    </row>
    <row r="61" spans="1:256" s="98" customFormat="1" ht="18" thickBot="1" x14ac:dyDescent="0.35">
      <c r="A61" s="45">
        <v>1</v>
      </c>
      <c r="B61" s="92"/>
      <c r="C61" s="50"/>
      <c r="D61" s="93"/>
      <c r="E61" s="94"/>
      <c r="F61" s="93"/>
      <c r="G61" s="94"/>
      <c r="H61" s="91"/>
      <c r="I61" s="91"/>
      <c r="J61" s="13">
        <f t="shared" si="93"/>
        <v>1</v>
      </c>
      <c r="K61" s="95"/>
      <c r="L61" s="15">
        <f t="shared" si="97"/>
        <v>18.350000000000001</v>
      </c>
      <c r="M61" s="38">
        <f t="shared" si="94"/>
        <v>0</v>
      </c>
      <c r="N61" s="15" t="b">
        <f t="shared" si="95"/>
        <v>0</v>
      </c>
      <c r="O61" s="15">
        <f t="shared" si="96"/>
        <v>0</v>
      </c>
      <c r="P61" s="27"/>
      <c r="Q61" s="23"/>
      <c r="R61" s="29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FH61" s="100"/>
      <c r="FI61" s="100"/>
      <c r="FJ61" s="100"/>
      <c r="FK61" s="115">
        <f t="shared" si="49"/>
        <v>0</v>
      </c>
      <c r="FL61" s="116">
        <v>0</v>
      </c>
      <c r="FM61" s="117">
        <f t="shared" si="50"/>
        <v>0</v>
      </c>
      <c r="FN61" s="117">
        <f t="shared" si="51"/>
        <v>0</v>
      </c>
      <c r="FO61" s="118">
        <f t="shared" si="52"/>
        <v>0</v>
      </c>
      <c r="FP61" s="119">
        <f t="shared" si="53"/>
        <v>0</v>
      </c>
      <c r="FQ61" s="116">
        <f t="shared" si="54"/>
        <v>0</v>
      </c>
      <c r="FR61" s="120">
        <f t="shared" si="55"/>
        <v>0</v>
      </c>
      <c r="FS61" s="121">
        <f t="shared" si="56"/>
        <v>-10</v>
      </c>
      <c r="FT61" s="122">
        <f t="shared" si="57"/>
        <v>-15</v>
      </c>
      <c r="FU61" s="123">
        <f t="shared" si="58"/>
        <v>0</v>
      </c>
      <c r="FV61" s="123">
        <f t="shared" si="59"/>
        <v>0</v>
      </c>
      <c r="FW61" s="124">
        <f t="shared" si="60"/>
        <v>0</v>
      </c>
      <c r="FX61" s="123">
        <v>11.25</v>
      </c>
      <c r="FY61" s="125">
        <v>15</v>
      </c>
      <c r="FZ61" s="125">
        <v>22.5</v>
      </c>
      <c r="GA61" s="104" t="str">
        <f t="shared" si="61"/>
        <v>wrong size</v>
      </c>
      <c r="GB61" s="104" t="str">
        <f t="shared" si="62"/>
        <v>wrong size</v>
      </c>
      <c r="GC61" s="104" t="str">
        <f t="shared" si="63"/>
        <v>wrong size</v>
      </c>
      <c r="GD61" s="126">
        <f t="shared" si="64"/>
        <v>0</v>
      </c>
      <c r="GE61" s="127" t="b">
        <f t="shared" si="65"/>
        <v>0</v>
      </c>
      <c r="GF61" s="100"/>
      <c r="GG61" s="100"/>
      <c r="GH61" s="100"/>
      <c r="GI61" s="100"/>
      <c r="GJ61" s="100"/>
      <c r="GK61" s="100"/>
      <c r="GL61" s="115">
        <f t="shared" si="66"/>
        <v>0</v>
      </c>
      <c r="GM61" s="116">
        <f t="shared" si="67"/>
        <v>0</v>
      </c>
      <c r="GN61" s="117">
        <f t="shared" si="68"/>
        <v>0</v>
      </c>
      <c r="GO61" s="117">
        <f t="shared" si="69"/>
        <v>0</v>
      </c>
      <c r="GP61" s="118">
        <f t="shared" si="70"/>
        <v>0</v>
      </c>
      <c r="GQ61" s="119">
        <f t="shared" si="71"/>
        <v>1</v>
      </c>
      <c r="GR61" s="116">
        <f t="shared" si="72"/>
        <v>0</v>
      </c>
      <c r="GS61" s="120">
        <f t="shared" si="73"/>
        <v>1</v>
      </c>
      <c r="GT61" s="121">
        <f t="shared" si="74"/>
        <v>-6</v>
      </c>
      <c r="GU61" s="121">
        <f t="shared" si="75"/>
        <v>-13</v>
      </c>
      <c r="GV61" s="122">
        <f t="shared" si="76"/>
        <v>-20</v>
      </c>
      <c r="GW61" s="123">
        <f t="shared" si="77"/>
        <v>1</v>
      </c>
      <c r="GX61" s="123">
        <f t="shared" si="78"/>
        <v>0</v>
      </c>
      <c r="GY61" s="123">
        <f t="shared" si="79"/>
        <v>0</v>
      </c>
      <c r="GZ61" s="124">
        <f t="shared" si="80"/>
        <v>0</v>
      </c>
      <c r="HA61" s="103">
        <v>75</v>
      </c>
      <c r="HB61" s="103">
        <v>106</v>
      </c>
      <c r="HC61" s="103">
        <v>144</v>
      </c>
      <c r="HD61" s="103">
        <v>144</v>
      </c>
      <c r="HE61" s="123">
        <f t="shared" si="81"/>
        <v>75</v>
      </c>
      <c r="HF61" s="125">
        <f t="shared" si="82"/>
        <v>0</v>
      </c>
      <c r="HG61" s="125">
        <f t="shared" si="83"/>
        <v>0</v>
      </c>
      <c r="HH61" s="127">
        <f t="shared" si="84"/>
        <v>0</v>
      </c>
      <c r="HI61" s="126">
        <f t="shared" si="85"/>
        <v>75</v>
      </c>
      <c r="HJ61" s="127" t="b">
        <f t="shared" si="86"/>
        <v>0</v>
      </c>
      <c r="HK61" s="100"/>
      <c r="HL61" s="100"/>
      <c r="HM61" s="100"/>
      <c r="HN61" s="100"/>
      <c r="HO61" s="100"/>
      <c r="HP61" s="100"/>
      <c r="HQ61" s="100"/>
      <c r="HR61" s="100"/>
      <c r="HS61" s="105" t="s">
        <v>15</v>
      </c>
      <c r="HT61" s="101"/>
      <c r="HU61" s="105" t="s">
        <v>19</v>
      </c>
      <c r="HV61" s="101">
        <f t="shared" si="87"/>
        <v>1</v>
      </c>
      <c r="HW61" s="105" t="s">
        <v>19</v>
      </c>
      <c r="HX61" s="101"/>
      <c r="HY61" s="101" t="str">
        <f t="shared" si="92"/>
        <v/>
      </c>
      <c r="HZ61" s="101"/>
      <c r="IA61" s="105" t="s">
        <v>19</v>
      </c>
      <c r="IB61" s="101">
        <f t="shared" si="88"/>
        <v>-3</v>
      </c>
      <c r="IC61" s="105" t="s">
        <v>19</v>
      </c>
      <c r="ID61" s="101">
        <f t="shared" si="89"/>
        <v>4</v>
      </c>
      <c r="IE61" s="105" t="s">
        <v>19</v>
      </c>
      <c r="IF61" s="101">
        <f t="shared" si="90"/>
        <v>0</v>
      </c>
      <c r="IG61" s="105" t="s">
        <v>19</v>
      </c>
      <c r="IH61" s="101"/>
      <c r="II61" s="101"/>
      <c r="IJ61" s="101"/>
      <c r="IK61" s="101"/>
      <c r="IL61" s="101"/>
      <c r="IM61" s="101"/>
      <c r="IN61" s="101"/>
      <c r="IO61" s="101"/>
      <c r="IP61" s="106" t="s">
        <v>19</v>
      </c>
      <c r="IQ61" s="128">
        <f t="shared" si="91"/>
        <v>35489</v>
      </c>
      <c r="IR61" s="106" t="s">
        <v>19</v>
      </c>
      <c r="IS61" s="100"/>
      <c r="IT61" s="100"/>
      <c r="IU61" s="100"/>
      <c r="IV61" s="100"/>
    </row>
    <row r="62" spans="1:256" s="98" customFormat="1" ht="18" thickBot="1" x14ac:dyDescent="0.35">
      <c r="A62" s="45">
        <v>1</v>
      </c>
      <c r="B62" s="92"/>
      <c r="C62" s="50"/>
      <c r="D62" s="93"/>
      <c r="E62" s="94"/>
      <c r="F62" s="93"/>
      <c r="G62" s="94"/>
      <c r="H62" s="91"/>
      <c r="I62" s="91"/>
      <c r="J62" s="13">
        <f t="shared" si="93"/>
        <v>1</v>
      </c>
      <c r="K62" s="95"/>
      <c r="L62" s="15">
        <f t="shared" si="97"/>
        <v>18.350000000000001</v>
      </c>
      <c r="M62" s="38">
        <f t="shared" si="94"/>
        <v>0</v>
      </c>
      <c r="N62" s="15" t="b">
        <f t="shared" si="95"/>
        <v>0</v>
      </c>
      <c r="O62" s="15">
        <f t="shared" si="96"/>
        <v>0</v>
      </c>
      <c r="P62" s="27"/>
      <c r="Q62" s="23"/>
      <c r="R62" s="29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FH62" s="100"/>
      <c r="FI62" s="100"/>
      <c r="FJ62" s="100"/>
      <c r="FK62" s="115">
        <f t="shared" si="49"/>
        <v>0</v>
      </c>
      <c r="FL62" s="116">
        <v>0</v>
      </c>
      <c r="FM62" s="117">
        <f t="shared" si="50"/>
        <v>0</v>
      </c>
      <c r="FN62" s="117">
        <f t="shared" si="51"/>
        <v>0</v>
      </c>
      <c r="FO62" s="118">
        <f t="shared" si="52"/>
        <v>0</v>
      </c>
      <c r="FP62" s="119">
        <f t="shared" si="53"/>
        <v>0</v>
      </c>
      <c r="FQ62" s="116">
        <f t="shared" si="54"/>
        <v>0</v>
      </c>
      <c r="FR62" s="120">
        <f t="shared" si="55"/>
        <v>0</v>
      </c>
      <c r="FS62" s="121">
        <f t="shared" si="56"/>
        <v>-10</v>
      </c>
      <c r="FT62" s="122">
        <f t="shared" si="57"/>
        <v>-15</v>
      </c>
      <c r="FU62" s="123">
        <f t="shared" si="58"/>
        <v>0</v>
      </c>
      <c r="FV62" s="123">
        <f t="shared" si="59"/>
        <v>0</v>
      </c>
      <c r="FW62" s="124">
        <f t="shared" si="60"/>
        <v>0</v>
      </c>
      <c r="FX62" s="123">
        <v>11.25</v>
      </c>
      <c r="FY62" s="125">
        <v>15</v>
      </c>
      <c r="FZ62" s="125">
        <v>22.5</v>
      </c>
      <c r="GA62" s="104" t="str">
        <f t="shared" si="61"/>
        <v>wrong size</v>
      </c>
      <c r="GB62" s="104" t="str">
        <f t="shared" si="62"/>
        <v>wrong size</v>
      </c>
      <c r="GC62" s="104" t="str">
        <f t="shared" si="63"/>
        <v>wrong size</v>
      </c>
      <c r="GD62" s="126">
        <f t="shared" si="64"/>
        <v>0</v>
      </c>
      <c r="GE62" s="127" t="b">
        <f t="shared" si="65"/>
        <v>0</v>
      </c>
      <c r="GF62" s="100"/>
      <c r="GG62" s="100"/>
      <c r="GH62" s="100"/>
      <c r="GI62" s="100"/>
      <c r="GJ62" s="100"/>
      <c r="GK62" s="100"/>
      <c r="GL62" s="115">
        <f t="shared" si="66"/>
        <v>0</v>
      </c>
      <c r="GM62" s="116">
        <f t="shared" si="67"/>
        <v>0</v>
      </c>
      <c r="GN62" s="117">
        <f t="shared" si="68"/>
        <v>0</v>
      </c>
      <c r="GO62" s="117">
        <f t="shared" si="69"/>
        <v>0</v>
      </c>
      <c r="GP62" s="118">
        <f t="shared" si="70"/>
        <v>0</v>
      </c>
      <c r="GQ62" s="119">
        <f t="shared" si="71"/>
        <v>1</v>
      </c>
      <c r="GR62" s="116">
        <f t="shared" si="72"/>
        <v>0</v>
      </c>
      <c r="GS62" s="120">
        <f t="shared" si="73"/>
        <v>1</v>
      </c>
      <c r="GT62" s="121">
        <f t="shared" si="74"/>
        <v>-6</v>
      </c>
      <c r="GU62" s="121">
        <f t="shared" si="75"/>
        <v>-13</v>
      </c>
      <c r="GV62" s="122">
        <f t="shared" si="76"/>
        <v>-20</v>
      </c>
      <c r="GW62" s="123">
        <f t="shared" si="77"/>
        <v>1</v>
      </c>
      <c r="GX62" s="123">
        <f t="shared" si="78"/>
        <v>0</v>
      </c>
      <c r="GY62" s="123">
        <f t="shared" si="79"/>
        <v>0</v>
      </c>
      <c r="GZ62" s="124">
        <f t="shared" si="80"/>
        <v>0</v>
      </c>
      <c r="HA62" s="103">
        <v>75</v>
      </c>
      <c r="HB62" s="103">
        <v>106</v>
      </c>
      <c r="HC62" s="103">
        <v>144</v>
      </c>
      <c r="HD62" s="103">
        <v>144</v>
      </c>
      <c r="HE62" s="123">
        <f t="shared" si="81"/>
        <v>75</v>
      </c>
      <c r="HF62" s="125">
        <f t="shared" si="82"/>
        <v>0</v>
      </c>
      <c r="HG62" s="125">
        <f t="shared" si="83"/>
        <v>0</v>
      </c>
      <c r="HH62" s="127">
        <f t="shared" si="84"/>
        <v>0</v>
      </c>
      <c r="HI62" s="126">
        <f t="shared" si="85"/>
        <v>75</v>
      </c>
      <c r="HJ62" s="127" t="b">
        <f t="shared" si="86"/>
        <v>0</v>
      </c>
      <c r="HK62" s="100"/>
      <c r="HL62" s="100"/>
      <c r="HM62" s="100"/>
      <c r="HN62" s="100"/>
      <c r="HO62" s="100"/>
      <c r="HP62" s="100"/>
      <c r="HQ62" s="100"/>
      <c r="HR62" s="100"/>
      <c r="HS62" s="105" t="s">
        <v>15</v>
      </c>
      <c r="HT62" s="101"/>
      <c r="HU62" s="105" t="s">
        <v>19</v>
      </c>
      <c r="HV62" s="101">
        <f t="shared" si="87"/>
        <v>1</v>
      </c>
      <c r="HW62" s="105" t="s">
        <v>19</v>
      </c>
      <c r="HX62" s="101"/>
      <c r="HY62" s="101" t="str">
        <f t="shared" si="92"/>
        <v/>
      </c>
      <c r="HZ62" s="101"/>
      <c r="IA62" s="105" t="s">
        <v>19</v>
      </c>
      <c r="IB62" s="101">
        <f t="shared" si="88"/>
        <v>-3</v>
      </c>
      <c r="IC62" s="105" t="s">
        <v>19</v>
      </c>
      <c r="ID62" s="101">
        <f t="shared" si="89"/>
        <v>4</v>
      </c>
      <c r="IE62" s="105" t="s">
        <v>19</v>
      </c>
      <c r="IF62" s="101">
        <f t="shared" si="90"/>
        <v>0</v>
      </c>
      <c r="IG62" s="105" t="s">
        <v>19</v>
      </c>
      <c r="IH62" s="101"/>
      <c r="II62" s="101"/>
      <c r="IJ62" s="101"/>
      <c r="IK62" s="101"/>
      <c r="IL62" s="101"/>
      <c r="IM62" s="101"/>
      <c r="IN62" s="101"/>
      <c r="IO62" s="101"/>
      <c r="IP62" s="106" t="s">
        <v>19</v>
      </c>
      <c r="IQ62" s="128">
        <f t="shared" si="91"/>
        <v>35489</v>
      </c>
      <c r="IR62" s="106" t="s">
        <v>19</v>
      </c>
      <c r="IS62" s="100"/>
      <c r="IT62" s="100"/>
      <c r="IU62" s="100"/>
      <c r="IV62" s="100"/>
    </row>
    <row r="63" spans="1:256" s="98" customFormat="1" ht="18" thickBot="1" x14ac:dyDescent="0.35">
      <c r="A63" s="45">
        <v>1</v>
      </c>
      <c r="B63" s="92"/>
      <c r="C63" s="50"/>
      <c r="D63" s="93"/>
      <c r="E63" s="94"/>
      <c r="F63" s="93"/>
      <c r="G63" s="94"/>
      <c r="H63" s="91"/>
      <c r="I63" s="91"/>
      <c r="J63" s="13">
        <f t="shared" si="93"/>
        <v>1</v>
      </c>
      <c r="K63" s="95"/>
      <c r="L63" s="15">
        <f t="shared" si="97"/>
        <v>18.350000000000001</v>
      </c>
      <c r="M63" s="38">
        <f t="shared" si="94"/>
        <v>0</v>
      </c>
      <c r="N63" s="15" t="b">
        <f t="shared" si="95"/>
        <v>0</v>
      </c>
      <c r="O63" s="15">
        <f t="shared" si="96"/>
        <v>0</v>
      </c>
      <c r="P63" s="27"/>
      <c r="Q63" s="23"/>
      <c r="R63" s="29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FH63" s="100"/>
      <c r="FI63" s="100"/>
      <c r="FJ63" s="100"/>
      <c r="FK63" s="115">
        <f t="shared" si="49"/>
        <v>0</v>
      </c>
      <c r="FL63" s="116">
        <v>0</v>
      </c>
      <c r="FM63" s="117">
        <f t="shared" si="50"/>
        <v>0</v>
      </c>
      <c r="FN63" s="117">
        <f t="shared" si="51"/>
        <v>0</v>
      </c>
      <c r="FO63" s="118">
        <f t="shared" si="52"/>
        <v>0</v>
      </c>
      <c r="FP63" s="119">
        <f t="shared" si="53"/>
        <v>0</v>
      </c>
      <c r="FQ63" s="116">
        <f t="shared" si="54"/>
        <v>0</v>
      </c>
      <c r="FR63" s="120">
        <f t="shared" si="55"/>
        <v>0</v>
      </c>
      <c r="FS63" s="121">
        <f t="shared" si="56"/>
        <v>-10</v>
      </c>
      <c r="FT63" s="122">
        <f t="shared" si="57"/>
        <v>-15</v>
      </c>
      <c r="FU63" s="123">
        <f t="shared" si="58"/>
        <v>0</v>
      </c>
      <c r="FV63" s="123">
        <f t="shared" si="59"/>
        <v>0</v>
      </c>
      <c r="FW63" s="124">
        <f t="shared" si="60"/>
        <v>0</v>
      </c>
      <c r="FX63" s="123">
        <v>11.25</v>
      </c>
      <c r="FY63" s="125">
        <v>15</v>
      </c>
      <c r="FZ63" s="125">
        <v>22.5</v>
      </c>
      <c r="GA63" s="104" t="str">
        <f t="shared" si="61"/>
        <v>wrong size</v>
      </c>
      <c r="GB63" s="104" t="str">
        <f t="shared" si="62"/>
        <v>wrong size</v>
      </c>
      <c r="GC63" s="104" t="str">
        <f t="shared" si="63"/>
        <v>wrong size</v>
      </c>
      <c r="GD63" s="126">
        <f t="shared" si="64"/>
        <v>0</v>
      </c>
      <c r="GE63" s="127" t="b">
        <f t="shared" si="65"/>
        <v>0</v>
      </c>
      <c r="GF63" s="100"/>
      <c r="GG63" s="100"/>
      <c r="GH63" s="100"/>
      <c r="GI63" s="100"/>
      <c r="GJ63" s="100"/>
      <c r="GK63" s="100"/>
      <c r="GL63" s="115">
        <f t="shared" si="66"/>
        <v>0</v>
      </c>
      <c r="GM63" s="116">
        <f t="shared" si="67"/>
        <v>0</v>
      </c>
      <c r="GN63" s="117">
        <f t="shared" si="68"/>
        <v>0</v>
      </c>
      <c r="GO63" s="117">
        <f t="shared" si="69"/>
        <v>0</v>
      </c>
      <c r="GP63" s="118">
        <f t="shared" si="70"/>
        <v>0</v>
      </c>
      <c r="GQ63" s="119">
        <f t="shared" si="71"/>
        <v>1</v>
      </c>
      <c r="GR63" s="116">
        <f t="shared" si="72"/>
        <v>0</v>
      </c>
      <c r="GS63" s="120">
        <f t="shared" si="73"/>
        <v>1</v>
      </c>
      <c r="GT63" s="121">
        <f t="shared" si="74"/>
        <v>-6</v>
      </c>
      <c r="GU63" s="121">
        <f t="shared" si="75"/>
        <v>-13</v>
      </c>
      <c r="GV63" s="122">
        <f t="shared" si="76"/>
        <v>-20</v>
      </c>
      <c r="GW63" s="123">
        <f t="shared" si="77"/>
        <v>1</v>
      </c>
      <c r="GX63" s="123">
        <f t="shared" si="78"/>
        <v>0</v>
      </c>
      <c r="GY63" s="123">
        <f t="shared" si="79"/>
        <v>0</v>
      </c>
      <c r="GZ63" s="124">
        <f t="shared" si="80"/>
        <v>0</v>
      </c>
      <c r="HA63" s="103">
        <v>75</v>
      </c>
      <c r="HB63" s="103">
        <v>106</v>
      </c>
      <c r="HC63" s="103">
        <v>144</v>
      </c>
      <c r="HD63" s="103">
        <v>144</v>
      </c>
      <c r="HE63" s="123">
        <f t="shared" si="81"/>
        <v>75</v>
      </c>
      <c r="HF63" s="125">
        <f t="shared" si="82"/>
        <v>0</v>
      </c>
      <c r="HG63" s="125">
        <f t="shared" si="83"/>
        <v>0</v>
      </c>
      <c r="HH63" s="127">
        <f t="shared" si="84"/>
        <v>0</v>
      </c>
      <c r="HI63" s="126">
        <f t="shared" si="85"/>
        <v>75</v>
      </c>
      <c r="HJ63" s="127" t="b">
        <f t="shared" si="86"/>
        <v>0</v>
      </c>
      <c r="HK63" s="100"/>
      <c r="HL63" s="100"/>
      <c r="HM63" s="100"/>
      <c r="HN63" s="100"/>
      <c r="HO63" s="100"/>
      <c r="HP63" s="100"/>
      <c r="HQ63" s="100"/>
      <c r="HR63" s="100"/>
      <c r="HS63" s="105" t="s">
        <v>15</v>
      </c>
      <c r="HT63" s="101"/>
      <c r="HU63" s="105" t="s">
        <v>19</v>
      </c>
      <c r="HV63" s="101">
        <f t="shared" si="87"/>
        <v>1</v>
      </c>
      <c r="HW63" s="105" t="s">
        <v>19</v>
      </c>
      <c r="HX63" s="101"/>
      <c r="HY63" s="101" t="str">
        <f t="shared" si="92"/>
        <v/>
      </c>
      <c r="HZ63" s="101"/>
      <c r="IA63" s="105" t="s">
        <v>19</v>
      </c>
      <c r="IB63" s="101">
        <f t="shared" si="88"/>
        <v>-3</v>
      </c>
      <c r="IC63" s="105" t="s">
        <v>19</v>
      </c>
      <c r="ID63" s="101">
        <f t="shared" si="89"/>
        <v>4</v>
      </c>
      <c r="IE63" s="105" t="s">
        <v>19</v>
      </c>
      <c r="IF63" s="101">
        <f t="shared" si="90"/>
        <v>0</v>
      </c>
      <c r="IG63" s="105" t="s">
        <v>19</v>
      </c>
      <c r="IH63" s="101"/>
      <c r="II63" s="101"/>
      <c r="IJ63" s="101"/>
      <c r="IK63" s="101"/>
      <c r="IL63" s="101"/>
      <c r="IM63" s="101"/>
      <c r="IN63" s="101"/>
      <c r="IO63" s="101"/>
      <c r="IP63" s="106" t="s">
        <v>19</v>
      </c>
      <c r="IQ63" s="128">
        <f t="shared" si="91"/>
        <v>35489</v>
      </c>
      <c r="IR63" s="106" t="s">
        <v>19</v>
      </c>
      <c r="IS63" s="100"/>
      <c r="IT63" s="100"/>
      <c r="IU63" s="100"/>
      <c r="IV63" s="100"/>
    </row>
    <row r="64" spans="1:256" s="98" customFormat="1" ht="18" thickBot="1" x14ac:dyDescent="0.35">
      <c r="A64" s="45">
        <v>1</v>
      </c>
      <c r="B64" s="92"/>
      <c r="C64" s="50"/>
      <c r="D64" s="93"/>
      <c r="E64" s="94"/>
      <c r="F64" s="93"/>
      <c r="G64" s="94"/>
      <c r="H64" s="91"/>
      <c r="I64" s="91"/>
      <c r="J64" s="13">
        <f t="shared" si="93"/>
        <v>1</v>
      </c>
      <c r="K64" s="95"/>
      <c r="L64" s="15">
        <f t="shared" si="97"/>
        <v>18.350000000000001</v>
      </c>
      <c r="M64" s="38">
        <f t="shared" si="94"/>
        <v>0</v>
      </c>
      <c r="N64" s="15" t="b">
        <f t="shared" si="95"/>
        <v>0</v>
      </c>
      <c r="O64" s="15">
        <f t="shared" si="96"/>
        <v>0</v>
      </c>
      <c r="P64" s="27"/>
      <c r="Q64" s="23"/>
      <c r="R64" s="29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FH64" s="100"/>
      <c r="FI64" s="100"/>
      <c r="FJ64" s="100"/>
      <c r="FK64" s="115">
        <f t="shared" si="49"/>
        <v>0</v>
      </c>
      <c r="FL64" s="116">
        <v>0</v>
      </c>
      <c r="FM64" s="117">
        <f t="shared" si="50"/>
        <v>0</v>
      </c>
      <c r="FN64" s="117">
        <f t="shared" si="51"/>
        <v>0</v>
      </c>
      <c r="FO64" s="118">
        <f t="shared" si="52"/>
        <v>0</v>
      </c>
      <c r="FP64" s="119">
        <f t="shared" si="53"/>
        <v>0</v>
      </c>
      <c r="FQ64" s="116">
        <f t="shared" si="54"/>
        <v>0</v>
      </c>
      <c r="FR64" s="120">
        <f t="shared" si="55"/>
        <v>0</v>
      </c>
      <c r="FS64" s="121">
        <f t="shared" si="56"/>
        <v>-10</v>
      </c>
      <c r="FT64" s="122">
        <f t="shared" si="57"/>
        <v>-15</v>
      </c>
      <c r="FU64" s="123">
        <f t="shared" si="58"/>
        <v>0</v>
      </c>
      <c r="FV64" s="123">
        <f t="shared" si="59"/>
        <v>0</v>
      </c>
      <c r="FW64" s="124">
        <f t="shared" si="60"/>
        <v>0</v>
      </c>
      <c r="FX64" s="123">
        <v>11.25</v>
      </c>
      <c r="FY64" s="125">
        <v>15</v>
      </c>
      <c r="FZ64" s="125">
        <v>22.5</v>
      </c>
      <c r="GA64" s="104" t="str">
        <f t="shared" si="61"/>
        <v>wrong size</v>
      </c>
      <c r="GB64" s="104" t="str">
        <f t="shared" si="62"/>
        <v>wrong size</v>
      </c>
      <c r="GC64" s="104" t="str">
        <f t="shared" si="63"/>
        <v>wrong size</v>
      </c>
      <c r="GD64" s="126">
        <f t="shared" si="64"/>
        <v>0</v>
      </c>
      <c r="GE64" s="127" t="b">
        <f t="shared" si="65"/>
        <v>0</v>
      </c>
      <c r="GF64" s="100"/>
      <c r="GG64" s="100"/>
      <c r="GH64" s="100"/>
      <c r="GI64" s="100"/>
      <c r="GJ64" s="100"/>
      <c r="GK64" s="100"/>
      <c r="GL64" s="115">
        <f t="shared" si="66"/>
        <v>0</v>
      </c>
      <c r="GM64" s="116">
        <f t="shared" si="67"/>
        <v>0</v>
      </c>
      <c r="GN64" s="117">
        <f t="shared" si="68"/>
        <v>0</v>
      </c>
      <c r="GO64" s="117">
        <f t="shared" si="69"/>
        <v>0</v>
      </c>
      <c r="GP64" s="118">
        <f t="shared" si="70"/>
        <v>0</v>
      </c>
      <c r="GQ64" s="119">
        <f t="shared" si="71"/>
        <v>1</v>
      </c>
      <c r="GR64" s="116">
        <f t="shared" si="72"/>
        <v>0</v>
      </c>
      <c r="GS64" s="120">
        <f t="shared" si="73"/>
        <v>1</v>
      </c>
      <c r="GT64" s="121">
        <f t="shared" si="74"/>
        <v>-6</v>
      </c>
      <c r="GU64" s="121">
        <f t="shared" si="75"/>
        <v>-13</v>
      </c>
      <c r="GV64" s="122">
        <f t="shared" si="76"/>
        <v>-20</v>
      </c>
      <c r="GW64" s="123">
        <f t="shared" si="77"/>
        <v>1</v>
      </c>
      <c r="GX64" s="123">
        <f t="shared" si="78"/>
        <v>0</v>
      </c>
      <c r="GY64" s="123">
        <f t="shared" si="79"/>
        <v>0</v>
      </c>
      <c r="GZ64" s="124">
        <f t="shared" si="80"/>
        <v>0</v>
      </c>
      <c r="HA64" s="103">
        <v>75</v>
      </c>
      <c r="HB64" s="103">
        <v>106</v>
      </c>
      <c r="HC64" s="103">
        <v>144</v>
      </c>
      <c r="HD64" s="103">
        <v>144</v>
      </c>
      <c r="HE64" s="123">
        <f t="shared" si="81"/>
        <v>75</v>
      </c>
      <c r="HF64" s="125">
        <f t="shared" si="82"/>
        <v>0</v>
      </c>
      <c r="HG64" s="125">
        <f t="shared" si="83"/>
        <v>0</v>
      </c>
      <c r="HH64" s="127">
        <f t="shared" si="84"/>
        <v>0</v>
      </c>
      <c r="HI64" s="126">
        <f t="shared" si="85"/>
        <v>75</v>
      </c>
      <c r="HJ64" s="127" t="b">
        <f t="shared" si="86"/>
        <v>0</v>
      </c>
      <c r="HK64" s="100"/>
      <c r="HL64" s="100"/>
      <c r="HM64" s="100"/>
      <c r="HN64" s="100"/>
      <c r="HO64" s="100"/>
      <c r="HP64" s="100"/>
      <c r="HQ64" s="100"/>
      <c r="HR64" s="100"/>
      <c r="HS64" s="105" t="s">
        <v>15</v>
      </c>
      <c r="HT64" s="101"/>
      <c r="HU64" s="105" t="s">
        <v>19</v>
      </c>
      <c r="HV64" s="101">
        <f t="shared" si="87"/>
        <v>1</v>
      </c>
      <c r="HW64" s="105" t="s">
        <v>19</v>
      </c>
      <c r="HX64" s="101"/>
      <c r="HY64" s="101" t="str">
        <f t="shared" si="92"/>
        <v/>
      </c>
      <c r="HZ64" s="101"/>
      <c r="IA64" s="105" t="s">
        <v>19</v>
      </c>
      <c r="IB64" s="101">
        <f t="shared" si="88"/>
        <v>-3</v>
      </c>
      <c r="IC64" s="105" t="s">
        <v>19</v>
      </c>
      <c r="ID64" s="101">
        <f t="shared" si="89"/>
        <v>4</v>
      </c>
      <c r="IE64" s="105" t="s">
        <v>19</v>
      </c>
      <c r="IF64" s="101">
        <f t="shared" si="90"/>
        <v>0</v>
      </c>
      <c r="IG64" s="105" t="s">
        <v>19</v>
      </c>
      <c r="IH64" s="101"/>
      <c r="II64" s="101"/>
      <c r="IJ64" s="101"/>
      <c r="IK64" s="101"/>
      <c r="IL64" s="101"/>
      <c r="IM64" s="101"/>
      <c r="IN64" s="101"/>
      <c r="IO64" s="101"/>
      <c r="IP64" s="106" t="s">
        <v>19</v>
      </c>
      <c r="IQ64" s="128">
        <f t="shared" si="91"/>
        <v>35489</v>
      </c>
      <c r="IR64" s="106" t="s">
        <v>19</v>
      </c>
      <c r="IS64" s="100"/>
      <c r="IT64" s="100"/>
      <c r="IU64" s="100"/>
      <c r="IV64" s="100"/>
    </row>
    <row r="65" spans="1:256" s="98" customFormat="1" ht="18" thickBot="1" x14ac:dyDescent="0.35">
      <c r="A65" s="45">
        <v>1</v>
      </c>
      <c r="B65" s="92"/>
      <c r="C65" s="50"/>
      <c r="D65" s="93"/>
      <c r="E65" s="94"/>
      <c r="F65" s="93"/>
      <c r="G65" s="94"/>
      <c r="H65" s="91"/>
      <c r="I65" s="91"/>
      <c r="J65" s="13">
        <f t="shared" si="93"/>
        <v>1</v>
      </c>
      <c r="K65" s="95"/>
      <c r="L65" s="15">
        <f t="shared" si="97"/>
        <v>18.350000000000001</v>
      </c>
      <c r="M65" s="38">
        <f t="shared" si="94"/>
        <v>0</v>
      </c>
      <c r="N65" s="15" t="b">
        <f t="shared" si="95"/>
        <v>0</v>
      </c>
      <c r="O65" s="15">
        <f t="shared" si="96"/>
        <v>0</v>
      </c>
      <c r="P65" s="27"/>
      <c r="Q65" s="23"/>
      <c r="R65" s="29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FH65" s="100"/>
      <c r="FI65" s="100"/>
      <c r="FJ65" s="100"/>
      <c r="FK65" s="115">
        <f t="shared" si="49"/>
        <v>0</v>
      </c>
      <c r="FL65" s="116">
        <v>0</v>
      </c>
      <c r="FM65" s="117">
        <f t="shared" si="50"/>
        <v>0</v>
      </c>
      <c r="FN65" s="117">
        <f t="shared" si="51"/>
        <v>0</v>
      </c>
      <c r="FO65" s="118">
        <f t="shared" si="52"/>
        <v>0</v>
      </c>
      <c r="FP65" s="119">
        <f t="shared" si="53"/>
        <v>0</v>
      </c>
      <c r="FQ65" s="116">
        <f t="shared" si="54"/>
        <v>0</v>
      </c>
      <c r="FR65" s="120">
        <f t="shared" si="55"/>
        <v>0</v>
      </c>
      <c r="FS65" s="121">
        <f t="shared" si="56"/>
        <v>-10</v>
      </c>
      <c r="FT65" s="122">
        <f t="shared" si="57"/>
        <v>-15</v>
      </c>
      <c r="FU65" s="123">
        <f t="shared" si="58"/>
        <v>0</v>
      </c>
      <c r="FV65" s="123">
        <f t="shared" si="59"/>
        <v>0</v>
      </c>
      <c r="FW65" s="124">
        <f t="shared" si="60"/>
        <v>0</v>
      </c>
      <c r="FX65" s="123">
        <v>11.25</v>
      </c>
      <c r="FY65" s="125">
        <v>15</v>
      </c>
      <c r="FZ65" s="125">
        <v>22.5</v>
      </c>
      <c r="GA65" s="104" t="str">
        <f t="shared" si="61"/>
        <v>wrong size</v>
      </c>
      <c r="GB65" s="104" t="str">
        <f t="shared" si="62"/>
        <v>wrong size</v>
      </c>
      <c r="GC65" s="104" t="str">
        <f t="shared" si="63"/>
        <v>wrong size</v>
      </c>
      <c r="GD65" s="126">
        <f t="shared" si="64"/>
        <v>0</v>
      </c>
      <c r="GE65" s="127" t="b">
        <f t="shared" si="65"/>
        <v>0</v>
      </c>
      <c r="GF65" s="100"/>
      <c r="GG65" s="100"/>
      <c r="GH65" s="100"/>
      <c r="GI65" s="100"/>
      <c r="GJ65" s="100"/>
      <c r="GK65" s="100"/>
      <c r="GL65" s="115">
        <f t="shared" si="66"/>
        <v>0</v>
      </c>
      <c r="GM65" s="116">
        <f t="shared" si="67"/>
        <v>0</v>
      </c>
      <c r="GN65" s="117">
        <f t="shared" si="68"/>
        <v>0</v>
      </c>
      <c r="GO65" s="117">
        <f t="shared" si="69"/>
        <v>0</v>
      </c>
      <c r="GP65" s="118">
        <f t="shared" si="70"/>
        <v>0</v>
      </c>
      <c r="GQ65" s="119">
        <f t="shared" si="71"/>
        <v>1</v>
      </c>
      <c r="GR65" s="116">
        <f t="shared" si="72"/>
        <v>0</v>
      </c>
      <c r="GS65" s="120">
        <f t="shared" si="73"/>
        <v>1</v>
      </c>
      <c r="GT65" s="121">
        <f t="shared" si="74"/>
        <v>-6</v>
      </c>
      <c r="GU65" s="121">
        <f t="shared" si="75"/>
        <v>-13</v>
      </c>
      <c r="GV65" s="122">
        <f t="shared" si="76"/>
        <v>-20</v>
      </c>
      <c r="GW65" s="123">
        <f t="shared" si="77"/>
        <v>1</v>
      </c>
      <c r="GX65" s="123">
        <f t="shared" si="78"/>
        <v>0</v>
      </c>
      <c r="GY65" s="123">
        <f t="shared" si="79"/>
        <v>0</v>
      </c>
      <c r="GZ65" s="124">
        <f t="shared" si="80"/>
        <v>0</v>
      </c>
      <c r="HA65" s="103">
        <v>75</v>
      </c>
      <c r="HB65" s="103">
        <v>106</v>
      </c>
      <c r="HC65" s="103">
        <v>144</v>
      </c>
      <c r="HD65" s="103">
        <v>144</v>
      </c>
      <c r="HE65" s="123">
        <f t="shared" si="81"/>
        <v>75</v>
      </c>
      <c r="HF65" s="125">
        <f t="shared" si="82"/>
        <v>0</v>
      </c>
      <c r="HG65" s="125">
        <f t="shared" si="83"/>
        <v>0</v>
      </c>
      <c r="HH65" s="127">
        <f t="shared" si="84"/>
        <v>0</v>
      </c>
      <c r="HI65" s="126">
        <f t="shared" si="85"/>
        <v>75</v>
      </c>
      <c r="HJ65" s="127" t="b">
        <f t="shared" si="86"/>
        <v>0</v>
      </c>
      <c r="HK65" s="100"/>
      <c r="HL65" s="100"/>
      <c r="HM65" s="100"/>
      <c r="HN65" s="100"/>
      <c r="HO65" s="100"/>
      <c r="HP65" s="100"/>
      <c r="HQ65" s="100"/>
      <c r="HR65" s="100"/>
      <c r="HS65" s="105" t="s">
        <v>15</v>
      </c>
      <c r="HT65" s="101"/>
      <c r="HU65" s="105" t="s">
        <v>19</v>
      </c>
      <c r="HV65" s="101">
        <f t="shared" si="87"/>
        <v>1</v>
      </c>
      <c r="HW65" s="105" t="s">
        <v>19</v>
      </c>
      <c r="HX65" s="101"/>
      <c r="HY65" s="101" t="str">
        <f t="shared" si="92"/>
        <v/>
      </c>
      <c r="HZ65" s="101"/>
      <c r="IA65" s="105" t="s">
        <v>19</v>
      </c>
      <c r="IB65" s="101">
        <f t="shared" si="88"/>
        <v>-3</v>
      </c>
      <c r="IC65" s="105" t="s">
        <v>19</v>
      </c>
      <c r="ID65" s="101">
        <f t="shared" si="89"/>
        <v>4</v>
      </c>
      <c r="IE65" s="105" t="s">
        <v>19</v>
      </c>
      <c r="IF65" s="101">
        <f t="shared" si="90"/>
        <v>0</v>
      </c>
      <c r="IG65" s="105" t="s">
        <v>19</v>
      </c>
      <c r="IH65" s="101"/>
      <c r="II65" s="101"/>
      <c r="IJ65" s="101"/>
      <c r="IK65" s="101"/>
      <c r="IL65" s="101"/>
      <c r="IM65" s="101"/>
      <c r="IN65" s="101"/>
      <c r="IO65" s="101"/>
      <c r="IP65" s="106" t="s">
        <v>19</v>
      </c>
      <c r="IQ65" s="128">
        <f t="shared" si="91"/>
        <v>35489</v>
      </c>
      <c r="IR65" s="106" t="s">
        <v>19</v>
      </c>
      <c r="IS65" s="100"/>
      <c r="IT65" s="100"/>
      <c r="IU65" s="100"/>
      <c r="IV65" s="100"/>
    </row>
    <row r="66" spans="1:256" s="98" customFormat="1" ht="18" thickBot="1" x14ac:dyDescent="0.35">
      <c r="A66" s="45">
        <v>1</v>
      </c>
      <c r="B66" s="92"/>
      <c r="C66" s="50"/>
      <c r="D66" s="93"/>
      <c r="E66" s="94"/>
      <c r="F66" s="93"/>
      <c r="G66" s="94"/>
      <c r="H66" s="91"/>
      <c r="I66" s="91"/>
      <c r="J66" s="13">
        <f t="shared" si="93"/>
        <v>1</v>
      </c>
      <c r="K66" s="95"/>
      <c r="L66" s="15">
        <f t="shared" si="97"/>
        <v>18.350000000000001</v>
      </c>
      <c r="M66" s="38">
        <f t="shared" si="94"/>
        <v>0</v>
      </c>
      <c r="N66" s="15" t="b">
        <f t="shared" si="95"/>
        <v>0</v>
      </c>
      <c r="O66" s="15">
        <f t="shared" si="96"/>
        <v>0</v>
      </c>
      <c r="P66" s="27"/>
      <c r="Q66" s="23"/>
      <c r="R66" s="29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FH66" s="100"/>
      <c r="FI66" s="100"/>
      <c r="FJ66" s="100"/>
      <c r="FK66" s="115">
        <f t="shared" si="49"/>
        <v>0</v>
      </c>
      <c r="FL66" s="116">
        <v>0</v>
      </c>
      <c r="FM66" s="117">
        <f t="shared" si="50"/>
        <v>0</v>
      </c>
      <c r="FN66" s="117">
        <f t="shared" si="51"/>
        <v>0</v>
      </c>
      <c r="FO66" s="118">
        <f t="shared" si="52"/>
        <v>0</v>
      </c>
      <c r="FP66" s="119">
        <f t="shared" si="53"/>
        <v>0</v>
      </c>
      <c r="FQ66" s="116">
        <f t="shared" si="54"/>
        <v>0</v>
      </c>
      <c r="FR66" s="120">
        <f t="shared" si="55"/>
        <v>0</v>
      </c>
      <c r="FS66" s="121">
        <f t="shared" si="56"/>
        <v>-10</v>
      </c>
      <c r="FT66" s="122">
        <f t="shared" si="57"/>
        <v>-15</v>
      </c>
      <c r="FU66" s="123">
        <f t="shared" si="58"/>
        <v>0</v>
      </c>
      <c r="FV66" s="123">
        <f t="shared" si="59"/>
        <v>0</v>
      </c>
      <c r="FW66" s="124">
        <f t="shared" si="60"/>
        <v>0</v>
      </c>
      <c r="FX66" s="123">
        <v>11.25</v>
      </c>
      <c r="FY66" s="125">
        <v>15</v>
      </c>
      <c r="FZ66" s="125">
        <v>22.5</v>
      </c>
      <c r="GA66" s="104" t="str">
        <f t="shared" si="61"/>
        <v>wrong size</v>
      </c>
      <c r="GB66" s="104" t="str">
        <f t="shared" si="62"/>
        <v>wrong size</v>
      </c>
      <c r="GC66" s="104" t="str">
        <f t="shared" si="63"/>
        <v>wrong size</v>
      </c>
      <c r="GD66" s="126">
        <f t="shared" si="64"/>
        <v>0</v>
      </c>
      <c r="GE66" s="127" t="b">
        <f t="shared" si="65"/>
        <v>0</v>
      </c>
      <c r="GF66" s="100"/>
      <c r="GG66" s="100"/>
      <c r="GH66" s="100"/>
      <c r="GI66" s="100"/>
      <c r="GJ66" s="100"/>
      <c r="GK66" s="100"/>
      <c r="GL66" s="115">
        <f t="shared" si="66"/>
        <v>0</v>
      </c>
      <c r="GM66" s="116">
        <f t="shared" si="67"/>
        <v>0</v>
      </c>
      <c r="GN66" s="117">
        <f t="shared" si="68"/>
        <v>0</v>
      </c>
      <c r="GO66" s="117">
        <f t="shared" si="69"/>
        <v>0</v>
      </c>
      <c r="GP66" s="118">
        <f t="shared" si="70"/>
        <v>0</v>
      </c>
      <c r="GQ66" s="119">
        <f t="shared" si="71"/>
        <v>1</v>
      </c>
      <c r="GR66" s="116">
        <f t="shared" si="72"/>
        <v>0</v>
      </c>
      <c r="GS66" s="120">
        <f t="shared" si="73"/>
        <v>1</v>
      </c>
      <c r="GT66" s="121">
        <f t="shared" si="74"/>
        <v>-6</v>
      </c>
      <c r="GU66" s="121">
        <f t="shared" si="75"/>
        <v>-13</v>
      </c>
      <c r="GV66" s="122">
        <f t="shared" si="76"/>
        <v>-20</v>
      </c>
      <c r="GW66" s="123">
        <f t="shared" si="77"/>
        <v>1</v>
      </c>
      <c r="GX66" s="123">
        <f t="shared" si="78"/>
        <v>0</v>
      </c>
      <c r="GY66" s="123">
        <f t="shared" si="79"/>
        <v>0</v>
      </c>
      <c r="GZ66" s="124">
        <f t="shared" si="80"/>
        <v>0</v>
      </c>
      <c r="HA66" s="103">
        <v>75</v>
      </c>
      <c r="HB66" s="103">
        <v>106</v>
      </c>
      <c r="HC66" s="103">
        <v>144</v>
      </c>
      <c r="HD66" s="103">
        <v>144</v>
      </c>
      <c r="HE66" s="123">
        <f t="shared" si="81"/>
        <v>75</v>
      </c>
      <c r="HF66" s="125">
        <f t="shared" si="82"/>
        <v>0</v>
      </c>
      <c r="HG66" s="125">
        <f t="shared" si="83"/>
        <v>0</v>
      </c>
      <c r="HH66" s="127">
        <f t="shared" si="84"/>
        <v>0</v>
      </c>
      <c r="HI66" s="126">
        <f t="shared" si="85"/>
        <v>75</v>
      </c>
      <c r="HJ66" s="127" t="b">
        <f t="shared" si="86"/>
        <v>0</v>
      </c>
      <c r="HK66" s="100"/>
      <c r="HL66" s="100"/>
      <c r="HM66" s="100"/>
      <c r="HN66" s="100"/>
      <c r="HO66" s="100"/>
      <c r="HP66" s="100"/>
      <c r="HQ66" s="100"/>
      <c r="HR66" s="100"/>
      <c r="HS66" s="105" t="s">
        <v>15</v>
      </c>
      <c r="HT66" s="101"/>
      <c r="HU66" s="105" t="s">
        <v>19</v>
      </c>
      <c r="HV66" s="101">
        <f t="shared" si="87"/>
        <v>1</v>
      </c>
      <c r="HW66" s="105" t="s">
        <v>19</v>
      </c>
      <c r="HX66" s="101"/>
      <c r="HY66" s="101" t="str">
        <f t="shared" si="92"/>
        <v/>
      </c>
      <c r="HZ66" s="101"/>
      <c r="IA66" s="105" t="s">
        <v>19</v>
      </c>
      <c r="IB66" s="101">
        <f t="shared" si="88"/>
        <v>-3</v>
      </c>
      <c r="IC66" s="105" t="s">
        <v>19</v>
      </c>
      <c r="ID66" s="101">
        <f t="shared" si="89"/>
        <v>4</v>
      </c>
      <c r="IE66" s="105" t="s">
        <v>19</v>
      </c>
      <c r="IF66" s="101">
        <f t="shared" si="90"/>
        <v>0</v>
      </c>
      <c r="IG66" s="105" t="s">
        <v>19</v>
      </c>
      <c r="IH66" s="101"/>
      <c r="II66" s="101"/>
      <c r="IJ66" s="101"/>
      <c r="IK66" s="101"/>
      <c r="IL66" s="101"/>
      <c r="IM66" s="101"/>
      <c r="IN66" s="101"/>
      <c r="IO66" s="101"/>
      <c r="IP66" s="106" t="s">
        <v>19</v>
      </c>
      <c r="IQ66" s="128">
        <f t="shared" si="91"/>
        <v>35489</v>
      </c>
      <c r="IR66" s="106" t="s">
        <v>19</v>
      </c>
      <c r="IS66" s="100"/>
      <c r="IT66" s="100"/>
      <c r="IU66" s="100"/>
      <c r="IV66" s="100"/>
    </row>
    <row r="67" spans="1:256" s="98" customFormat="1" ht="18" thickBot="1" x14ac:dyDescent="0.35">
      <c r="A67" s="45">
        <v>1</v>
      </c>
      <c r="B67" s="92"/>
      <c r="C67" s="50"/>
      <c r="D67" s="93"/>
      <c r="E67" s="94"/>
      <c r="F67" s="93"/>
      <c r="G67" s="94"/>
      <c r="H67" s="91"/>
      <c r="I67" s="91"/>
      <c r="J67" s="13">
        <f t="shared" si="93"/>
        <v>1</v>
      </c>
      <c r="K67" s="95"/>
      <c r="L67" s="15">
        <f t="shared" si="97"/>
        <v>18.350000000000001</v>
      </c>
      <c r="M67" s="38">
        <f t="shared" si="94"/>
        <v>0</v>
      </c>
      <c r="N67" s="15" t="b">
        <f t="shared" si="95"/>
        <v>0</v>
      </c>
      <c r="O67" s="15">
        <f t="shared" si="96"/>
        <v>0</v>
      </c>
      <c r="P67" s="27"/>
      <c r="Q67" s="23"/>
      <c r="R67" s="29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FH67" s="100"/>
      <c r="FI67" s="100"/>
      <c r="FJ67" s="100"/>
      <c r="FK67" s="115">
        <f t="shared" si="49"/>
        <v>0</v>
      </c>
      <c r="FL67" s="116">
        <v>0</v>
      </c>
      <c r="FM67" s="117">
        <f t="shared" si="50"/>
        <v>0</v>
      </c>
      <c r="FN67" s="117">
        <f t="shared" si="51"/>
        <v>0</v>
      </c>
      <c r="FO67" s="118">
        <f t="shared" si="52"/>
        <v>0</v>
      </c>
      <c r="FP67" s="119">
        <f t="shared" si="53"/>
        <v>0</v>
      </c>
      <c r="FQ67" s="116">
        <f t="shared" si="54"/>
        <v>0</v>
      </c>
      <c r="FR67" s="120">
        <f t="shared" si="55"/>
        <v>0</v>
      </c>
      <c r="FS67" s="121">
        <f t="shared" si="56"/>
        <v>-10</v>
      </c>
      <c r="FT67" s="122">
        <f t="shared" si="57"/>
        <v>-15</v>
      </c>
      <c r="FU67" s="123">
        <f t="shared" si="58"/>
        <v>0</v>
      </c>
      <c r="FV67" s="123">
        <f t="shared" si="59"/>
        <v>0</v>
      </c>
      <c r="FW67" s="124">
        <f t="shared" si="60"/>
        <v>0</v>
      </c>
      <c r="FX67" s="123">
        <v>11.25</v>
      </c>
      <c r="FY67" s="125">
        <v>15</v>
      </c>
      <c r="FZ67" s="125">
        <v>22.5</v>
      </c>
      <c r="GA67" s="104" t="str">
        <f t="shared" si="61"/>
        <v>wrong size</v>
      </c>
      <c r="GB67" s="104" t="str">
        <f t="shared" si="62"/>
        <v>wrong size</v>
      </c>
      <c r="GC67" s="104" t="str">
        <f t="shared" si="63"/>
        <v>wrong size</v>
      </c>
      <c r="GD67" s="126">
        <f t="shared" si="64"/>
        <v>0</v>
      </c>
      <c r="GE67" s="127" t="b">
        <f t="shared" si="65"/>
        <v>0</v>
      </c>
      <c r="GF67" s="100"/>
      <c r="GG67" s="100"/>
      <c r="GH67" s="100"/>
      <c r="GI67" s="100"/>
      <c r="GJ67" s="100"/>
      <c r="GK67" s="100"/>
      <c r="GL67" s="115">
        <f t="shared" si="66"/>
        <v>0</v>
      </c>
      <c r="GM67" s="116">
        <f t="shared" si="67"/>
        <v>0</v>
      </c>
      <c r="GN67" s="117">
        <f t="shared" si="68"/>
        <v>0</v>
      </c>
      <c r="GO67" s="117">
        <f t="shared" si="69"/>
        <v>0</v>
      </c>
      <c r="GP67" s="118">
        <f t="shared" si="70"/>
        <v>0</v>
      </c>
      <c r="GQ67" s="119">
        <f t="shared" si="71"/>
        <v>1</v>
      </c>
      <c r="GR67" s="116">
        <f t="shared" si="72"/>
        <v>0</v>
      </c>
      <c r="GS67" s="120">
        <f t="shared" si="73"/>
        <v>1</v>
      </c>
      <c r="GT67" s="121">
        <f t="shared" si="74"/>
        <v>-6</v>
      </c>
      <c r="GU67" s="121">
        <f t="shared" si="75"/>
        <v>-13</v>
      </c>
      <c r="GV67" s="122">
        <f t="shared" si="76"/>
        <v>-20</v>
      </c>
      <c r="GW67" s="123">
        <f t="shared" si="77"/>
        <v>1</v>
      </c>
      <c r="GX67" s="123">
        <f t="shared" si="78"/>
        <v>0</v>
      </c>
      <c r="GY67" s="123">
        <f t="shared" si="79"/>
        <v>0</v>
      </c>
      <c r="GZ67" s="124">
        <f t="shared" si="80"/>
        <v>0</v>
      </c>
      <c r="HA67" s="103">
        <v>75</v>
      </c>
      <c r="HB67" s="103">
        <v>106</v>
      </c>
      <c r="HC67" s="103">
        <v>144</v>
      </c>
      <c r="HD67" s="103">
        <v>144</v>
      </c>
      <c r="HE67" s="123">
        <f t="shared" si="81"/>
        <v>75</v>
      </c>
      <c r="HF67" s="125">
        <f t="shared" si="82"/>
        <v>0</v>
      </c>
      <c r="HG67" s="125">
        <f t="shared" si="83"/>
        <v>0</v>
      </c>
      <c r="HH67" s="127">
        <f t="shared" si="84"/>
        <v>0</v>
      </c>
      <c r="HI67" s="126">
        <f t="shared" si="85"/>
        <v>75</v>
      </c>
      <c r="HJ67" s="127" t="b">
        <f t="shared" si="86"/>
        <v>0</v>
      </c>
      <c r="HK67" s="100"/>
      <c r="HL67" s="100"/>
      <c r="HM67" s="100"/>
      <c r="HN67" s="100"/>
      <c r="HO67" s="100"/>
      <c r="HP67" s="100"/>
      <c r="HQ67" s="100"/>
      <c r="HR67" s="100"/>
      <c r="HS67" s="105" t="s">
        <v>15</v>
      </c>
      <c r="HT67" s="101"/>
      <c r="HU67" s="105" t="s">
        <v>19</v>
      </c>
      <c r="HV67" s="101">
        <f t="shared" si="87"/>
        <v>1</v>
      </c>
      <c r="HW67" s="105" t="s">
        <v>19</v>
      </c>
      <c r="HX67" s="101"/>
      <c r="HY67" s="101" t="str">
        <f t="shared" si="92"/>
        <v/>
      </c>
      <c r="HZ67" s="101"/>
      <c r="IA67" s="105" t="s">
        <v>19</v>
      </c>
      <c r="IB67" s="101">
        <f t="shared" si="88"/>
        <v>-3</v>
      </c>
      <c r="IC67" s="105" t="s">
        <v>19</v>
      </c>
      <c r="ID67" s="101">
        <f t="shared" si="89"/>
        <v>4</v>
      </c>
      <c r="IE67" s="105" t="s">
        <v>19</v>
      </c>
      <c r="IF67" s="101">
        <f t="shared" si="90"/>
        <v>0</v>
      </c>
      <c r="IG67" s="105" t="s">
        <v>19</v>
      </c>
      <c r="IH67" s="101"/>
      <c r="II67" s="101"/>
      <c r="IJ67" s="101"/>
      <c r="IK67" s="101"/>
      <c r="IL67" s="101"/>
      <c r="IM67" s="101"/>
      <c r="IN67" s="101"/>
      <c r="IO67" s="101"/>
      <c r="IP67" s="106" t="s">
        <v>19</v>
      </c>
      <c r="IQ67" s="128">
        <f t="shared" si="91"/>
        <v>35489</v>
      </c>
      <c r="IR67" s="106" t="s">
        <v>19</v>
      </c>
      <c r="IS67" s="100"/>
      <c r="IT67" s="100"/>
      <c r="IU67" s="100"/>
      <c r="IV67" s="100"/>
    </row>
    <row r="68" spans="1:256" s="98" customFormat="1" ht="18" thickBot="1" x14ac:dyDescent="0.35">
      <c r="A68" s="45">
        <v>1</v>
      </c>
      <c r="B68" s="92"/>
      <c r="C68" s="50"/>
      <c r="D68" s="93"/>
      <c r="E68" s="94"/>
      <c r="F68" s="93"/>
      <c r="G68" s="94"/>
      <c r="H68" s="91"/>
      <c r="I68" s="91"/>
      <c r="J68" s="13">
        <f t="shared" si="93"/>
        <v>1</v>
      </c>
      <c r="K68" s="95"/>
      <c r="L68" s="15">
        <f t="shared" si="97"/>
        <v>18.350000000000001</v>
      </c>
      <c r="M68" s="38">
        <f t="shared" si="94"/>
        <v>0</v>
      </c>
      <c r="N68" s="15" t="b">
        <f t="shared" si="95"/>
        <v>0</v>
      </c>
      <c r="O68" s="15">
        <f t="shared" si="96"/>
        <v>0</v>
      </c>
      <c r="P68" s="27"/>
      <c r="Q68" s="23"/>
      <c r="R68" s="29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FH68" s="100"/>
      <c r="FI68" s="100"/>
      <c r="FJ68" s="100"/>
      <c r="FK68" s="115">
        <f t="shared" si="49"/>
        <v>0</v>
      </c>
      <c r="FL68" s="116">
        <v>0</v>
      </c>
      <c r="FM68" s="117">
        <f t="shared" si="50"/>
        <v>0</v>
      </c>
      <c r="FN68" s="117">
        <f t="shared" si="51"/>
        <v>0</v>
      </c>
      <c r="FO68" s="118">
        <f t="shared" si="52"/>
        <v>0</v>
      </c>
      <c r="FP68" s="119">
        <f t="shared" si="53"/>
        <v>0</v>
      </c>
      <c r="FQ68" s="116">
        <f t="shared" si="54"/>
        <v>0</v>
      </c>
      <c r="FR68" s="120">
        <f t="shared" si="55"/>
        <v>0</v>
      </c>
      <c r="FS68" s="121">
        <f t="shared" si="56"/>
        <v>-10</v>
      </c>
      <c r="FT68" s="122">
        <f t="shared" si="57"/>
        <v>-15</v>
      </c>
      <c r="FU68" s="123">
        <f t="shared" si="58"/>
        <v>0</v>
      </c>
      <c r="FV68" s="123">
        <f t="shared" si="59"/>
        <v>0</v>
      </c>
      <c r="FW68" s="124">
        <f t="shared" si="60"/>
        <v>0</v>
      </c>
      <c r="FX68" s="123">
        <v>11.25</v>
      </c>
      <c r="FY68" s="125">
        <v>15</v>
      </c>
      <c r="FZ68" s="125">
        <v>22.5</v>
      </c>
      <c r="GA68" s="104" t="str">
        <f t="shared" si="61"/>
        <v>wrong size</v>
      </c>
      <c r="GB68" s="104" t="str">
        <f t="shared" si="62"/>
        <v>wrong size</v>
      </c>
      <c r="GC68" s="104" t="str">
        <f t="shared" si="63"/>
        <v>wrong size</v>
      </c>
      <c r="GD68" s="126">
        <f t="shared" si="64"/>
        <v>0</v>
      </c>
      <c r="GE68" s="127" t="b">
        <f t="shared" si="65"/>
        <v>0</v>
      </c>
      <c r="GF68" s="100"/>
      <c r="GG68" s="100"/>
      <c r="GH68" s="100"/>
      <c r="GI68" s="100"/>
      <c r="GJ68" s="100"/>
      <c r="GK68" s="100"/>
      <c r="GL68" s="115">
        <f t="shared" si="66"/>
        <v>0</v>
      </c>
      <c r="GM68" s="116">
        <f t="shared" si="67"/>
        <v>0</v>
      </c>
      <c r="GN68" s="117">
        <f t="shared" si="68"/>
        <v>0</v>
      </c>
      <c r="GO68" s="117">
        <f t="shared" si="69"/>
        <v>0</v>
      </c>
      <c r="GP68" s="118">
        <f t="shared" si="70"/>
        <v>0</v>
      </c>
      <c r="GQ68" s="119">
        <f t="shared" si="71"/>
        <v>1</v>
      </c>
      <c r="GR68" s="116">
        <f t="shared" si="72"/>
        <v>0</v>
      </c>
      <c r="GS68" s="120">
        <f t="shared" si="73"/>
        <v>1</v>
      </c>
      <c r="GT68" s="121">
        <f t="shared" si="74"/>
        <v>-6</v>
      </c>
      <c r="GU68" s="121">
        <f t="shared" si="75"/>
        <v>-13</v>
      </c>
      <c r="GV68" s="122">
        <f t="shared" si="76"/>
        <v>-20</v>
      </c>
      <c r="GW68" s="123">
        <f t="shared" si="77"/>
        <v>1</v>
      </c>
      <c r="GX68" s="123">
        <f t="shared" si="78"/>
        <v>0</v>
      </c>
      <c r="GY68" s="123">
        <f t="shared" si="79"/>
        <v>0</v>
      </c>
      <c r="GZ68" s="124">
        <f t="shared" si="80"/>
        <v>0</v>
      </c>
      <c r="HA68" s="103">
        <v>75</v>
      </c>
      <c r="HB68" s="103">
        <v>106</v>
      </c>
      <c r="HC68" s="103">
        <v>144</v>
      </c>
      <c r="HD68" s="103">
        <v>144</v>
      </c>
      <c r="HE68" s="123">
        <f t="shared" si="81"/>
        <v>75</v>
      </c>
      <c r="HF68" s="125">
        <f t="shared" si="82"/>
        <v>0</v>
      </c>
      <c r="HG68" s="125">
        <f t="shared" si="83"/>
        <v>0</v>
      </c>
      <c r="HH68" s="127">
        <f t="shared" si="84"/>
        <v>0</v>
      </c>
      <c r="HI68" s="126">
        <f t="shared" si="85"/>
        <v>75</v>
      </c>
      <c r="HJ68" s="127" t="b">
        <f t="shared" si="86"/>
        <v>0</v>
      </c>
      <c r="HK68" s="100"/>
      <c r="HL68" s="100"/>
      <c r="HM68" s="100"/>
      <c r="HN68" s="100"/>
      <c r="HO68" s="100"/>
      <c r="HP68" s="100"/>
      <c r="HQ68" s="100"/>
      <c r="HR68" s="100"/>
      <c r="HS68" s="105" t="s">
        <v>15</v>
      </c>
      <c r="HT68" s="101"/>
      <c r="HU68" s="105" t="s">
        <v>19</v>
      </c>
      <c r="HV68" s="101">
        <f t="shared" si="87"/>
        <v>1</v>
      </c>
      <c r="HW68" s="105" t="s">
        <v>19</v>
      </c>
      <c r="HX68" s="101"/>
      <c r="HY68" s="101" t="str">
        <f t="shared" si="92"/>
        <v/>
      </c>
      <c r="HZ68" s="101"/>
      <c r="IA68" s="105" t="s">
        <v>19</v>
      </c>
      <c r="IB68" s="101">
        <f t="shared" si="88"/>
        <v>-3</v>
      </c>
      <c r="IC68" s="105" t="s">
        <v>19</v>
      </c>
      <c r="ID68" s="101">
        <f t="shared" si="89"/>
        <v>4</v>
      </c>
      <c r="IE68" s="105" t="s">
        <v>19</v>
      </c>
      <c r="IF68" s="101">
        <f t="shared" si="90"/>
        <v>0</v>
      </c>
      <c r="IG68" s="105" t="s">
        <v>19</v>
      </c>
      <c r="IH68" s="101"/>
      <c r="II68" s="101"/>
      <c r="IJ68" s="101"/>
      <c r="IK68" s="101"/>
      <c r="IL68" s="101"/>
      <c r="IM68" s="101"/>
      <c r="IN68" s="101"/>
      <c r="IO68" s="101"/>
      <c r="IP68" s="106" t="s">
        <v>19</v>
      </c>
      <c r="IQ68" s="128">
        <f t="shared" si="91"/>
        <v>35489</v>
      </c>
      <c r="IR68" s="106" t="s">
        <v>19</v>
      </c>
      <c r="IS68" s="100"/>
      <c r="IT68" s="100"/>
      <c r="IU68" s="100"/>
      <c r="IV68" s="100"/>
    </row>
    <row r="69" spans="1:256" s="98" customFormat="1" ht="18" thickBot="1" x14ac:dyDescent="0.35">
      <c r="A69" s="45">
        <v>1</v>
      </c>
      <c r="B69" s="92"/>
      <c r="C69" s="50"/>
      <c r="D69" s="93"/>
      <c r="E69" s="94"/>
      <c r="F69" s="93"/>
      <c r="G69" s="94"/>
      <c r="H69" s="91"/>
      <c r="I69" s="91"/>
      <c r="J69" s="13">
        <f t="shared" si="93"/>
        <v>1</v>
      </c>
      <c r="K69" s="95"/>
      <c r="L69" s="15">
        <f t="shared" si="97"/>
        <v>18.350000000000001</v>
      </c>
      <c r="M69" s="38">
        <f t="shared" si="94"/>
        <v>0</v>
      </c>
      <c r="N69" s="15" t="b">
        <f t="shared" si="95"/>
        <v>0</v>
      </c>
      <c r="O69" s="15">
        <f t="shared" si="96"/>
        <v>0</v>
      </c>
      <c r="P69" s="27"/>
      <c r="Q69" s="23"/>
      <c r="R69" s="29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FH69" s="100"/>
      <c r="FI69" s="100"/>
      <c r="FJ69" s="100"/>
      <c r="FK69" s="115">
        <f t="shared" si="49"/>
        <v>0</v>
      </c>
      <c r="FL69" s="116">
        <v>0</v>
      </c>
      <c r="FM69" s="117">
        <f t="shared" si="50"/>
        <v>0</v>
      </c>
      <c r="FN69" s="117">
        <f t="shared" si="51"/>
        <v>0</v>
      </c>
      <c r="FO69" s="118">
        <f t="shared" si="52"/>
        <v>0</v>
      </c>
      <c r="FP69" s="119">
        <f t="shared" si="53"/>
        <v>0</v>
      </c>
      <c r="FQ69" s="116">
        <f t="shared" si="54"/>
        <v>0</v>
      </c>
      <c r="FR69" s="120">
        <f t="shared" si="55"/>
        <v>0</v>
      </c>
      <c r="FS69" s="121">
        <f t="shared" si="56"/>
        <v>-10</v>
      </c>
      <c r="FT69" s="122">
        <f t="shared" si="57"/>
        <v>-15</v>
      </c>
      <c r="FU69" s="123">
        <f t="shared" si="58"/>
        <v>0</v>
      </c>
      <c r="FV69" s="123">
        <f t="shared" si="59"/>
        <v>0</v>
      </c>
      <c r="FW69" s="124">
        <f t="shared" si="60"/>
        <v>0</v>
      </c>
      <c r="FX69" s="123">
        <v>11.25</v>
      </c>
      <c r="FY69" s="125">
        <v>15</v>
      </c>
      <c r="FZ69" s="125">
        <v>22.5</v>
      </c>
      <c r="GA69" s="104" t="str">
        <f t="shared" si="61"/>
        <v>wrong size</v>
      </c>
      <c r="GB69" s="104" t="str">
        <f t="shared" si="62"/>
        <v>wrong size</v>
      </c>
      <c r="GC69" s="104" t="str">
        <f t="shared" si="63"/>
        <v>wrong size</v>
      </c>
      <c r="GD69" s="126">
        <f t="shared" si="64"/>
        <v>0</v>
      </c>
      <c r="GE69" s="127" t="b">
        <f t="shared" si="65"/>
        <v>0</v>
      </c>
      <c r="GF69" s="100"/>
      <c r="GG69" s="100"/>
      <c r="GH69" s="100"/>
      <c r="GI69" s="100"/>
      <c r="GJ69" s="100"/>
      <c r="GK69" s="100"/>
      <c r="GL69" s="115">
        <f t="shared" si="66"/>
        <v>0</v>
      </c>
      <c r="GM69" s="116">
        <f t="shared" si="67"/>
        <v>0</v>
      </c>
      <c r="GN69" s="117">
        <f t="shared" si="68"/>
        <v>0</v>
      </c>
      <c r="GO69" s="117">
        <f t="shared" si="69"/>
        <v>0</v>
      </c>
      <c r="GP69" s="118">
        <f t="shared" si="70"/>
        <v>0</v>
      </c>
      <c r="GQ69" s="119">
        <f t="shared" si="71"/>
        <v>1</v>
      </c>
      <c r="GR69" s="116">
        <f t="shared" si="72"/>
        <v>0</v>
      </c>
      <c r="GS69" s="120">
        <f t="shared" si="73"/>
        <v>1</v>
      </c>
      <c r="GT69" s="121">
        <f t="shared" si="74"/>
        <v>-6</v>
      </c>
      <c r="GU69" s="121">
        <f t="shared" si="75"/>
        <v>-13</v>
      </c>
      <c r="GV69" s="122">
        <f t="shared" si="76"/>
        <v>-20</v>
      </c>
      <c r="GW69" s="123">
        <f t="shared" si="77"/>
        <v>1</v>
      </c>
      <c r="GX69" s="123">
        <f t="shared" si="78"/>
        <v>0</v>
      </c>
      <c r="GY69" s="123">
        <f t="shared" si="79"/>
        <v>0</v>
      </c>
      <c r="GZ69" s="124">
        <f t="shared" si="80"/>
        <v>0</v>
      </c>
      <c r="HA69" s="103">
        <v>75</v>
      </c>
      <c r="HB69" s="103">
        <v>106</v>
      </c>
      <c r="HC69" s="103">
        <v>144</v>
      </c>
      <c r="HD69" s="103">
        <v>144</v>
      </c>
      <c r="HE69" s="123">
        <f t="shared" si="81"/>
        <v>75</v>
      </c>
      <c r="HF69" s="125">
        <f t="shared" si="82"/>
        <v>0</v>
      </c>
      <c r="HG69" s="125">
        <f t="shared" si="83"/>
        <v>0</v>
      </c>
      <c r="HH69" s="127">
        <f t="shared" si="84"/>
        <v>0</v>
      </c>
      <c r="HI69" s="126">
        <f t="shared" si="85"/>
        <v>75</v>
      </c>
      <c r="HJ69" s="127" t="b">
        <f t="shared" si="86"/>
        <v>0</v>
      </c>
      <c r="HK69" s="100"/>
      <c r="HL69" s="100"/>
      <c r="HM69" s="100"/>
      <c r="HN69" s="100"/>
      <c r="HO69" s="100"/>
      <c r="HP69" s="100"/>
      <c r="HQ69" s="100"/>
      <c r="HR69" s="100"/>
      <c r="HS69" s="105" t="s">
        <v>15</v>
      </c>
      <c r="HT69" s="101"/>
      <c r="HU69" s="105" t="s">
        <v>19</v>
      </c>
      <c r="HV69" s="101">
        <f t="shared" si="87"/>
        <v>1</v>
      </c>
      <c r="HW69" s="105" t="s">
        <v>19</v>
      </c>
      <c r="HX69" s="101"/>
      <c r="HY69" s="101" t="str">
        <f t="shared" si="92"/>
        <v/>
      </c>
      <c r="HZ69" s="101"/>
      <c r="IA69" s="105" t="s">
        <v>19</v>
      </c>
      <c r="IB69" s="101">
        <f t="shared" si="88"/>
        <v>-3</v>
      </c>
      <c r="IC69" s="105" t="s">
        <v>19</v>
      </c>
      <c r="ID69" s="101">
        <f t="shared" si="89"/>
        <v>4</v>
      </c>
      <c r="IE69" s="105" t="s">
        <v>19</v>
      </c>
      <c r="IF69" s="101">
        <f t="shared" si="90"/>
        <v>0</v>
      </c>
      <c r="IG69" s="105" t="s">
        <v>19</v>
      </c>
      <c r="IH69" s="101"/>
      <c r="II69" s="101"/>
      <c r="IJ69" s="101"/>
      <c r="IK69" s="101"/>
      <c r="IL69" s="101"/>
      <c r="IM69" s="101"/>
      <c r="IN69" s="101"/>
      <c r="IO69" s="101"/>
      <c r="IP69" s="106" t="s">
        <v>19</v>
      </c>
      <c r="IQ69" s="128">
        <f t="shared" si="91"/>
        <v>35489</v>
      </c>
      <c r="IR69" s="106" t="s">
        <v>19</v>
      </c>
      <c r="IS69" s="100"/>
      <c r="IT69" s="100"/>
      <c r="IU69" s="100"/>
      <c r="IV69" s="100"/>
    </row>
    <row r="70" spans="1:256" s="98" customFormat="1" ht="18" thickBot="1" x14ac:dyDescent="0.35">
      <c r="A70" s="45">
        <v>1</v>
      </c>
      <c r="B70" s="92"/>
      <c r="C70" s="50"/>
      <c r="D70" s="93"/>
      <c r="E70" s="94"/>
      <c r="F70" s="93"/>
      <c r="G70" s="94"/>
      <c r="H70" s="91"/>
      <c r="I70" s="91"/>
      <c r="J70" s="13">
        <f t="shared" si="93"/>
        <v>1</v>
      </c>
      <c r="K70" s="95"/>
      <c r="L70" s="15">
        <f t="shared" si="97"/>
        <v>18.350000000000001</v>
      </c>
      <c r="M70" s="38">
        <f t="shared" si="94"/>
        <v>0</v>
      </c>
      <c r="N70" s="15" t="b">
        <f t="shared" si="95"/>
        <v>0</v>
      </c>
      <c r="O70" s="15">
        <f t="shared" si="96"/>
        <v>0</v>
      </c>
      <c r="P70" s="27"/>
      <c r="Q70" s="23"/>
      <c r="R70" s="29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FH70" s="100"/>
      <c r="FI70" s="100"/>
      <c r="FJ70" s="100"/>
      <c r="FK70" s="115">
        <f t="shared" ref="FK70:FK101" si="98">D76</f>
        <v>0</v>
      </c>
      <c r="FL70" s="116">
        <v>0</v>
      </c>
      <c r="FM70" s="117">
        <f t="shared" ref="FM70:FM101" si="99">FK70+FL70</f>
        <v>0</v>
      </c>
      <c r="FN70" s="117">
        <f t="shared" ref="FN70:FN101" si="100">FM70</f>
        <v>0</v>
      </c>
      <c r="FO70" s="118">
        <f t="shared" ref="FO70:FO101" si="101">F76</f>
        <v>0</v>
      </c>
      <c r="FP70" s="119">
        <f t="shared" ref="FP70:FP101" si="102">FO70-FN70</f>
        <v>0</v>
      </c>
      <c r="FQ70" s="116">
        <f t="shared" ref="FQ70:FQ101" si="103">H76</f>
        <v>0</v>
      </c>
      <c r="FR70" s="120">
        <f t="shared" ref="FR70:FR101" si="104">IF(FP70&lt;7,FP70,10)</f>
        <v>0</v>
      </c>
      <c r="FS70" s="121">
        <f t="shared" ref="FS70:FS101" si="105">IF(FP70&gt;15,5,FP70-10)</f>
        <v>-10</v>
      </c>
      <c r="FT70" s="122">
        <f t="shared" ref="FT70:FT101" si="106">FP70-15</f>
        <v>-15</v>
      </c>
      <c r="FU70" s="123">
        <f t="shared" ref="FU70:FU101" si="107">IF(FR70&gt;0,FR70,0)</f>
        <v>0</v>
      </c>
      <c r="FV70" s="123">
        <f t="shared" ref="FV70:FV101" si="108">IF(FS70&gt;0,FS70,0)</f>
        <v>0</v>
      </c>
      <c r="FW70" s="124">
        <f t="shared" ref="FW70:FW101" si="109">IF(FT70&gt;0,FT70,0)</f>
        <v>0</v>
      </c>
      <c r="FX70" s="123">
        <v>11.25</v>
      </c>
      <c r="FY70" s="125">
        <v>15</v>
      </c>
      <c r="FZ70" s="125">
        <v>22.5</v>
      </c>
      <c r="GA70" s="104" t="str">
        <f t="shared" ref="GA70:GA101" si="110">IF(FQ70=20,$FL$2*FU70,IF(FQ70=40,$FL$3*FU70,"wrong size"))</f>
        <v>wrong size</v>
      </c>
      <c r="GB70" s="104" t="str">
        <f t="shared" ref="GB70:GB101" si="111">IF(FQ70=20,$FM$2*FV70,IF(FQ70=40,$FM$3*FV70,"wrong size"))</f>
        <v>wrong size</v>
      </c>
      <c r="GC70" s="104" t="str">
        <f t="shared" ref="GC70:GC101" si="112">IF(FQ70=20,$FN$2*FW70,IF(FQ70=40,$FN$3*FW70,"wrong size"))</f>
        <v>wrong size</v>
      </c>
      <c r="GD70" s="126">
        <f t="shared" ref="GD70:GD101" si="113">SUM(GA70:GC70)</f>
        <v>0</v>
      </c>
      <c r="GE70" s="127" t="b">
        <f t="shared" ref="GE70:GE101" si="114">IF(FQ70=40,GD70*2,IF(FQ70=20,GD70))</f>
        <v>0</v>
      </c>
      <c r="GF70" s="100"/>
      <c r="GG70" s="100"/>
      <c r="GH70" s="100"/>
      <c r="GI70" s="100"/>
      <c r="GJ70" s="100"/>
      <c r="GK70" s="100"/>
      <c r="GL70" s="115">
        <f t="shared" ref="GL70:GL101" si="115">K76</f>
        <v>0</v>
      </c>
      <c r="GM70" s="116">
        <f t="shared" ref="GM70:GM101" si="116">R76</f>
        <v>0</v>
      </c>
      <c r="GN70" s="117">
        <f t="shared" ref="GN70:GN101" si="117">GL70+GM70</f>
        <v>0</v>
      </c>
      <c r="GO70" s="117">
        <f t="shared" ref="GO70:GO101" si="118">GN70</f>
        <v>0</v>
      </c>
      <c r="GP70" s="118">
        <f t="shared" ref="GP70:GP101" si="119">D76</f>
        <v>0</v>
      </c>
      <c r="GQ70" s="119">
        <f t="shared" ref="GQ70:GQ101" si="120">GP70-GO70+1</f>
        <v>1</v>
      </c>
      <c r="GR70" s="116">
        <f t="shared" ref="GR70:GR101" si="121">H76</f>
        <v>0</v>
      </c>
      <c r="GS70" s="120">
        <f t="shared" ref="GS70:GS101" si="122">IF(GQ70&lt;7,GQ70,7)</f>
        <v>1</v>
      </c>
      <c r="GT70" s="121">
        <f t="shared" ref="GT70:GT101" si="123">IF(GQ70&gt;14,7,GQ70-7)</f>
        <v>-6</v>
      </c>
      <c r="GU70" s="121">
        <f t="shared" ref="GU70:GU101" si="124">IF(GQ70&gt;21,7,GQ70-14)</f>
        <v>-13</v>
      </c>
      <c r="GV70" s="122">
        <f t="shared" ref="GV70:GV101" si="125">GQ70-21</f>
        <v>-20</v>
      </c>
      <c r="GW70" s="123">
        <f t="shared" ref="GW70:GW101" si="126">IF(GS70&gt;0,GS70,0)</f>
        <v>1</v>
      </c>
      <c r="GX70" s="123">
        <f t="shared" ref="GX70:GX101" si="127">IF(GT70&gt;0,GT70,0)</f>
        <v>0</v>
      </c>
      <c r="GY70" s="123">
        <f t="shared" ref="GY70:GY101" si="128">IF(GU70&gt;0,GU70,0)</f>
        <v>0</v>
      </c>
      <c r="GZ70" s="124">
        <f t="shared" ref="GZ70:GZ101" si="129">IF(GV70&gt;0,GV70,0)</f>
        <v>0</v>
      </c>
      <c r="HA70" s="103">
        <v>75</v>
      </c>
      <c r="HB70" s="103">
        <v>106</v>
      </c>
      <c r="HC70" s="103">
        <v>144</v>
      </c>
      <c r="HD70" s="103">
        <v>144</v>
      </c>
      <c r="HE70" s="123">
        <f t="shared" ref="HE70:HE101" si="130">GW70*HA70</f>
        <v>75</v>
      </c>
      <c r="HF70" s="125">
        <f t="shared" ref="HF70:HF101" si="131">GX70*HB70</f>
        <v>0</v>
      </c>
      <c r="HG70" s="125">
        <f t="shared" ref="HG70:HG101" si="132">GY70*HC70</f>
        <v>0</v>
      </c>
      <c r="HH70" s="127">
        <f t="shared" ref="HH70:HH101" si="133">GZ70*HD70</f>
        <v>0</v>
      </c>
      <c r="HI70" s="126">
        <f t="shared" ref="HI70:HI101" si="134">SUM(HE70:HH70)</f>
        <v>75</v>
      </c>
      <c r="HJ70" s="127" t="b">
        <f t="shared" ref="HJ70:HJ101" si="135">IF(GR70=40,HI70*2,IF(GR70=20,HI70))</f>
        <v>0</v>
      </c>
      <c r="HK70" s="100"/>
      <c r="HL70" s="100"/>
      <c r="HM70" s="100"/>
      <c r="HN70" s="100"/>
      <c r="HO70" s="100"/>
      <c r="HP70" s="100"/>
      <c r="HQ70" s="100"/>
      <c r="HR70" s="100"/>
      <c r="HS70" s="105" t="s">
        <v>15</v>
      </c>
      <c r="HT70" s="101"/>
      <c r="HU70" s="105" t="s">
        <v>19</v>
      </c>
      <c r="HV70" s="101">
        <f t="shared" si="87"/>
        <v>1</v>
      </c>
      <c r="HW70" s="105" t="s">
        <v>19</v>
      </c>
      <c r="HX70" s="101"/>
      <c r="HY70" s="101" t="str">
        <f t="shared" si="92"/>
        <v/>
      </c>
      <c r="HZ70" s="101"/>
      <c r="IA70" s="105" t="s">
        <v>19</v>
      </c>
      <c r="IB70" s="101">
        <f t="shared" si="88"/>
        <v>-3</v>
      </c>
      <c r="IC70" s="105" t="s">
        <v>19</v>
      </c>
      <c r="ID70" s="101">
        <f t="shared" si="89"/>
        <v>4</v>
      </c>
      <c r="IE70" s="105" t="s">
        <v>19</v>
      </c>
      <c r="IF70" s="101">
        <f t="shared" si="90"/>
        <v>0</v>
      </c>
      <c r="IG70" s="105" t="s">
        <v>19</v>
      </c>
      <c r="IH70" s="101"/>
      <c r="II70" s="101"/>
      <c r="IJ70" s="101"/>
      <c r="IK70" s="101"/>
      <c r="IL70" s="101"/>
      <c r="IM70" s="101"/>
      <c r="IN70" s="101"/>
      <c r="IO70" s="101"/>
      <c r="IP70" s="106" t="s">
        <v>19</v>
      </c>
      <c r="IQ70" s="128">
        <f t="shared" si="91"/>
        <v>35489</v>
      </c>
      <c r="IR70" s="106" t="s">
        <v>19</v>
      </c>
      <c r="IS70" s="100"/>
      <c r="IT70" s="100"/>
      <c r="IU70" s="100"/>
      <c r="IV70" s="100"/>
    </row>
    <row r="71" spans="1:256" s="98" customFormat="1" ht="18" thickBot="1" x14ac:dyDescent="0.35">
      <c r="A71" s="45">
        <v>1</v>
      </c>
      <c r="B71" s="92"/>
      <c r="C71" s="50"/>
      <c r="D71" s="93"/>
      <c r="E71" s="94"/>
      <c r="F71" s="93"/>
      <c r="G71" s="94"/>
      <c r="H71" s="91"/>
      <c r="I71" s="91"/>
      <c r="J71" s="13">
        <f t="shared" si="93"/>
        <v>1</v>
      </c>
      <c r="K71" s="95"/>
      <c r="L71" s="15">
        <f t="shared" si="97"/>
        <v>18.350000000000001</v>
      </c>
      <c r="M71" s="38">
        <f t="shared" si="94"/>
        <v>0</v>
      </c>
      <c r="N71" s="15" t="b">
        <f t="shared" si="95"/>
        <v>0</v>
      </c>
      <c r="O71" s="15">
        <f t="shared" si="96"/>
        <v>0</v>
      </c>
      <c r="P71" s="27"/>
      <c r="Q71" s="23"/>
      <c r="R71" s="29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FH71" s="100"/>
      <c r="FI71" s="100"/>
      <c r="FJ71" s="100"/>
      <c r="FK71" s="115">
        <f t="shared" si="98"/>
        <v>0</v>
      </c>
      <c r="FL71" s="116">
        <v>0</v>
      </c>
      <c r="FM71" s="117">
        <f t="shared" si="99"/>
        <v>0</v>
      </c>
      <c r="FN71" s="117">
        <f t="shared" si="100"/>
        <v>0</v>
      </c>
      <c r="FO71" s="118">
        <f t="shared" si="101"/>
        <v>0</v>
      </c>
      <c r="FP71" s="119">
        <f t="shared" si="102"/>
        <v>0</v>
      </c>
      <c r="FQ71" s="116">
        <f t="shared" si="103"/>
        <v>0</v>
      </c>
      <c r="FR71" s="120">
        <f t="shared" si="104"/>
        <v>0</v>
      </c>
      <c r="FS71" s="121">
        <f t="shared" si="105"/>
        <v>-10</v>
      </c>
      <c r="FT71" s="122">
        <f t="shared" si="106"/>
        <v>-15</v>
      </c>
      <c r="FU71" s="123">
        <f t="shared" si="107"/>
        <v>0</v>
      </c>
      <c r="FV71" s="123">
        <f t="shared" si="108"/>
        <v>0</v>
      </c>
      <c r="FW71" s="124">
        <f t="shared" si="109"/>
        <v>0</v>
      </c>
      <c r="FX71" s="123">
        <v>11.25</v>
      </c>
      <c r="FY71" s="125">
        <v>15</v>
      </c>
      <c r="FZ71" s="125">
        <v>22.5</v>
      </c>
      <c r="GA71" s="104" t="str">
        <f t="shared" si="110"/>
        <v>wrong size</v>
      </c>
      <c r="GB71" s="104" t="str">
        <f t="shared" si="111"/>
        <v>wrong size</v>
      </c>
      <c r="GC71" s="104" t="str">
        <f t="shared" si="112"/>
        <v>wrong size</v>
      </c>
      <c r="GD71" s="126">
        <f t="shared" si="113"/>
        <v>0</v>
      </c>
      <c r="GE71" s="127" t="b">
        <f t="shared" si="114"/>
        <v>0</v>
      </c>
      <c r="GF71" s="100"/>
      <c r="GG71" s="100"/>
      <c r="GH71" s="100"/>
      <c r="GI71" s="100"/>
      <c r="GJ71" s="100"/>
      <c r="GK71" s="100"/>
      <c r="GL71" s="115">
        <f t="shared" si="115"/>
        <v>0</v>
      </c>
      <c r="GM71" s="116">
        <f t="shared" si="116"/>
        <v>0</v>
      </c>
      <c r="GN71" s="117">
        <f t="shared" si="117"/>
        <v>0</v>
      </c>
      <c r="GO71" s="117">
        <f t="shared" si="118"/>
        <v>0</v>
      </c>
      <c r="GP71" s="118">
        <f t="shared" si="119"/>
        <v>0</v>
      </c>
      <c r="GQ71" s="119">
        <f t="shared" si="120"/>
        <v>1</v>
      </c>
      <c r="GR71" s="116">
        <f t="shared" si="121"/>
        <v>0</v>
      </c>
      <c r="GS71" s="120">
        <f t="shared" si="122"/>
        <v>1</v>
      </c>
      <c r="GT71" s="121">
        <f t="shared" si="123"/>
        <v>-6</v>
      </c>
      <c r="GU71" s="121">
        <f t="shared" si="124"/>
        <v>-13</v>
      </c>
      <c r="GV71" s="122">
        <f t="shared" si="125"/>
        <v>-20</v>
      </c>
      <c r="GW71" s="123">
        <f t="shared" si="126"/>
        <v>1</v>
      </c>
      <c r="GX71" s="123">
        <f t="shared" si="127"/>
        <v>0</v>
      </c>
      <c r="GY71" s="123">
        <f t="shared" si="128"/>
        <v>0</v>
      </c>
      <c r="GZ71" s="124">
        <f t="shared" si="129"/>
        <v>0</v>
      </c>
      <c r="HA71" s="103">
        <v>75</v>
      </c>
      <c r="HB71" s="103">
        <v>106</v>
      </c>
      <c r="HC71" s="103">
        <v>144</v>
      </c>
      <c r="HD71" s="103">
        <v>144</v>
      </c>
      <c r="HE71" s="123">
        <f t="shared" si="130"/>
        <v>75</v>
      </c>
      <c r="HF71" s="125">
        <f t="shared" si="131"/>
        <v>0</v>
      </c>
      <c r="HG71" s="125">
        <f t="shared" si="132"/>
        <v>0</v>
      </c>
      <c r="HH71" s="127">
        <f t="shared" si="133"/>
        <v>0</v>
      </c>
      <c r="HI71" s="126">
        <f t="shared" si="134"/>
        <v>75</v>
      </c>
      <c r="HJ71" s="127" t="b">
        <f t="shared" si="135"/>
        <v>0</v>
      </c>
      <c r="HK71" s="100"/>
      <c r="HL71" s="100"/>
      <c r="HM71" s="100"/>
      <c r="HN71" s="100"/>
      <c r="HO71" s="100"/>
      <c r="HP71" s="100"/>
      <c r="HQ71" s="100"/>
      <c r="HR71" s="100"/>
      <c r="HS71" s="105" t="s">
        <v>15</v>
      </c>
      <c r="HT71" s="101"/>
      <c r="HU71" s="105" t="s">
        <v>19</v>
      </c>
      <c r="HV71" s="101">
        <f t="shared" ref="HV71:HV102" si="136">IF(HY71="D",0,1)</f>
        <v>1</v>
      </c>
      <c r="HW71" s="105" t="s">
        <v>19</v>
      </c>
      <c r="HX71" s="101"/>
      <c r="HY71" s="101" t="str">
        <f t="shared" si="92"/>
        <v/>
      </c>
      <c r="HZ71" s="101"/>
      <c r="IA71" s="105" t="s">
        <v>19</v>
      </c>
      <c r="IB71" s="101">
        <f t="shared" ref="IB71:IB102" si="137">(+F76-D76-1)*3</f>
        <v>-3</v>
      </c>
      <c r="IC71" s="105" t="s">
        <v>19</v>
      </c>
      <c r="ID71" s="101">
        <f t="shared" ref="ID71:ID102" si="138">IF(E76&lt;TIME(7,0,0),4,IF(AND(E76&gt;=TIME(7,0,0),+E76&lt;TIME(15,0,0)),3,IF(AND(E76&gt;=TIME(15,0,0),+E76&lt;TIME(23,0,0)),2,1)))</f>
        <v>4</v>
      </c>
      <c r="IE71" s="105" t="s">
        <v>19</v>
      </c>
      <c r="IF71" s="101">
        <f t="shared" ref="IF71:IF102" si="139">IF(G76&lt;=TIME(7,0,0),0,IF(AND(G76&gt;TIME(7,0,0),+G76&lt;=TIME(15,0,0)),1,IF(AND(G76&gt;TIME(15,0,0),+G76&lt;=TIME(23,0,0)),2,3)))</f>
        <v>0</v>
      </c>
      <c r="IG71" s="105" t="s">
        <v>19</v>
      </c>
      <c r="IH71" s="101"/>
      <c r="II71" s="101"/>
      <c r="IJ71" s="101"/>
      <c r="IK71" s="101"/>
      <c r="IL71" s="101"/>
      <c r="IM71" s="101"/>
      <c r="IN71" s="101"/>
      <c r="IO71" s="101"/>
      <c r="IP71" s="106" t="s">
        <v>19</v>
      </c>
      <c r="IQ71" s="128">
        <f t="shared" ref="IQ71:IQ102" si="140">DATE(97,2,28)</f>
        <v>35489</v>
      </c>
      <c r="IR71" s="106" t="s">
        <v>19</v>
      </c>
      <c r="IS71" s="100"/>
      <c r="IT71" s="100"/>
      <c r="IU71" s="100"/>
      <c r="IV71" s="100"/>
    </row>
    <row r="72" spans="1:256" s="98" customFormat="1" ht="18" thickBot="1" x14ac:dyDescent="0.35">
      <c r="A72" s="45">
        <v>1</v>
      </c>
      <c r="B72" s="92"/>
      <c r="C72" s="50"/>
      <c r="D72" s="93"/>
      <c r="E72" s="94"/>
      <c r="F72" s="93"/>
      <c r="G72" s="94"/>
      <c r="H72" s="91"/>
      <c r="I72" s="91"/>
      <c r="J72" s="13">
        <f t="shared" si="93"/>
        <v>1</v>
      </c>
      <c r="K72" s="95"/>
      <c r="L72" s="15">
        <f t="shared" si="97"/>
        <v>18.350000000000001</v>
      </c>
      <c r="M72" s="38">
        <f t="shared" si="94"/>
        <v>0</v>
      </c>
      <c r="N72" s="15" t="b">
        <f t="shared" si="95"/>
        <v>0</v>
      </c>
      <c r="O72" s="15">
        <f t="shared" si="96"/>
        <v>0</v>
      </c>
      <c r="P72" s="27"/>
      <c r="Q72" s="23"/>
      <c r="R72" s="29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FH72" s="100"/>
      <c r="FI72" s="100"/>
      <c r="FJ72" s="100"/>
      <c r="FK72" s="115">
        <f t="shared" si="98"/>
        <v>0</v>
      </c>
      <c r="FL72" s="116">
        <v>0</v>
      </c>
      <c r="FM72" s="117">
        <f t="shared" si="99"/>
        <v>0</v>
      </c>
      <c r="FN72" s="117">
        <f t="shared" si="100"/>
        <v>0</v>
      </c>
      <c r="FO72" s="118">
        <f t="shared" si="101"/>
        <v>0</v>
      </c>
      <c r="FP72" s="119">
        <f t="shared" si="102"/>
        <v>0</v>
      </c>
      <c r="FQ72" s="116">
        <f t="shared" si="103"/>
        <v>0</v>
      </c>
      <c r="FR72" s="120">
        <f t="shared" si="104"/>
        <v>0</v>
      </c>
      <c r="FS72" s="121">
        <f t="shared" si="105"/>
        <v>-10</v>
      </c>
      <c r="FT72" s="122">
        <f t="shared" si="106"/>
        <v>-15</v>
      </c>
      <c r="FU72" s="123">
        <f t="shared" si="107"/>
        <v>0</v>
      </c>
      <c r="FV72" s="123">
        <f t="shared" si="108"/>
        <v>0</v>
      </c>
      <c r="FW72" s="124">
        <f t="shared" si="109"/>
        <v>0</v>
      </c>
      <c r="FX72" s="123">
        <v>11.25</v>
      </c>
      <c r="FY72" s="125">
        <v>15</v>
      </c>
      <c r="FZ72" s="125">
        <v>22.5</v>
      </c>
      <c r="GA72" s="104" t="str">
        <f t="shared" si="110"/>
        <v>wrong size</v>
      </c>
      <c r="GB72" s="104" t="str">
        <f t="shared" si="111"/>
        <v>wrong size</v>
      </c>
      <c r="GC72" s="104" t="str">
        <f t="shared" si="112"/>
        <v>wrong size</v>
      </c>
      <c r="GD72" s="126">
        <f t="shared" si="113"/>
        <v>0</v>
      </c>
      <c r="GE72" s="127" t="b">
        <f t="shared" si="114"/>
        <v>0</v>
      </c>
      <c r="GF72" s="100"/>
      <c r="GG72" s="100"/>
      <c r="GH72" s="100"/>
      <c r="GI72" s="100"/>
      <c r="GJ72" s="100"/>
      <c r="GK72" s="100"/>
      <c r="GL72" s="115">
        <f t="shared" si="115"/>
        <v>0</v>
      </c>
      <c r="GM72" s="116">
        <f t="shared" si="116"/>
        <v>0</v>
      </c>
      <c r="GN72" s="117">
        <f t="shared" si="117"/>
        <v>0</v>
      </c>
      <c r="GO72" s="117">
        <f t="shared" si="118"/>
        <v>0</v>
      </c>
      <c r="GP72" s="118">
        <f t="shared" si="119"/>
        <v>0</v>
      </c>
      <c r="GQ72" s="119">
        <f t="shared" si="120"/>
        <v>1</v>
      </c>
      <c r="GR72" s="116">
        <f t="shared" si="121"/>
        <v>0</v>
      </c>
      <c r="GS72" s="120">
        <f t="shared" si="122"/>
        <v>1</v>
      </c>
      <c r="GT72" s="121">
        <f t="shared" si="123"/>
        <v>-6</v>
      </c>
      <c r="GU72" s="121">
        <f t="shared" si="124"/>
        <v>-13</v>
      </c>
      <c r="GV72" s="122">
        <f t="shared" si="125"/>
        <v>-20</v>
      </c>
      <c r="GW72" s="123">
        <f t="shared" si="126"/>
        <v>1</v>
      </c>
      <c r="GX72" s="123">
        <f t="shared" si="127"/>
        <v>0</v>
      </c>
      <c r="GY72" s="123">
        <f t="shared" si="128"/>
        <v>0</v>
      </c>
      <c r="GZ72" s="124">
        <f t="shared" si="129"/>
        <v>0</v>
      </c>
      <c r="HA72" s="103">
        <v>75</v>
      </c>
      <c r="HB72" s="103">
        <v>106</v>
      </c>
      <c r="HC72" s="103">
        <v>144</v>
      </c>
      <c r="HD72" s="103">
        <v>144</v>
      </c>
      <c r="HE72" s="123">
        <f t="shared" si="130"/>
        <v>75</v>
      </c>
      <c r="HF72" s="125">
        <f t="shared" si="131"/>
        <v>0</v>
      </c>
      <c r="HG72" s="125">
        <f t="shared" si="132"/>
        <v>0</v>
      </c>
      <c r="HH72" s="127">
        <f t="shared" si="133"/>
        <v>0</v>
      </c>
      <c r="HI72" s="126">
        <f t="shared" si="134"/>
        <v>75</v>
      </c>
      <c r="HJ72" s="127" t="b">
        <f t="shared" si="135"/>
        <v>0</v>
      </c>
      <c r="HK72" s="100"/>
      <c r="HL72" s="100"/>
      <c r="HM72" s="100"/>
      <c r="HN72" s="100"/>
      <c r="HO72" s="100"/>
      <c r="HP72" s="100"/>
      <c r="HQ72" s="100"/>
      <c r="HR72" s="100"/>
      <c r="HS72" s="105" t="s">
        <v>15</v>
      </c>
      <c r="HT72" s="101"/>
      <c r="HU72" s="105" t="s">
        <v>19</v>
      </c>
      <c r="HV72" s="101">
        <f t="shared" si="136"/>
        <v>1</v>
      </c>
      <c r="HW72" s="105" t="s">
        <v>19</v>
      </c>
      <c r="HX72" s="101"/>
      <c r="HY72" s="101" t="str">
        <f t="shared" si="92"/>
        <v/>
      </c>
      <c r="HZ72" s="101"/>
      <c r="IA72" s="105" t="s">
        <v>19</v>
      </c>
      <c r="IB72" s="101">
        <f t="shared" si="137"/>
        <v>-3</v>
      </c>
      <c r="IC72" s="105" t="s">
        <v>19</v>
      </c>
      <c r="ID72" s="101">
        <f t="shared" si="138"/>
        <v>4</v>
      </c>
      <c r="IE72" s="105" t="s">
        <v>19</v>
      </c>
      <c r="IF72" s="101">
        <f t="shared" si="139"/>
        <v>0</v>
      </c>
      <c r="IG72" s="105" t="s">
        <v>19</v>
      </c>
      <c r="IH72" s="101"/>
      <c r="II72" s="101"/>
      <c r="IJ72" s="101"/>
      <c r="IK72" s="101"/>
      <c r="IL72" s="101"/>
      <c r="IM72" s="101"/>
      <c r="IN72" s="101"/>
      <c r="IO72" s="101"/>
      <c r="IP72" s="106" t="s">
        <v>19</v>
      </c>
      <c r="IQ72" s="128">
        <f t="shared" si="140"/>
        <v>35489</v>
      </c>
      <c r="IR72" s="106" t="s">
        <v>19</v>
      </c>
      <c r="IS72" s="100"/>
      <c r="IT72" s="100"/>
      <c r="IU72" s="100"/>
      <c r="IV72" s="100"/>
    </row>
    <row r="73" spans="1:256" s="98" customFormat="1" ht="18" thickBot="1" x14ac:dyDescent="0.35">
      <c r="A73" s="45">
        <v>1</v>
      </c>
      <c r="B73" s="92"/>
      <c r="C73" s="50"/>
      <c r="D73" s="93"/>
      <c r="E73" s="94"/>
      <c r="F73" s="93"/>
      <c r="G73" s="94"/>
      <c r="H73" s="91"/>
      <c r="I73" s="91"/>
      <c r="J73" s="13">
        <f t="shared" si="93"/>
        <v>1</v>
      </c>
      <c r="K73" s="95"/>
      <c r="L73" s="15">
        <f t="shared" si="97"/>
        <v>18.350000000000001</v>
      </c>
      <c r="M73" s="38">
        <f t="shared" si="94"/>
        <v>0</v>
      </c>
      <c r="N73" s="15" t="b">
        <f t="shared" si="95"/>
        <v>0</v>
      </c>
      <c r="O73" s="15">
        <f t="shared" si="96"/>
        <v>0</v>
      </c>
      <c r="P73" s="27"/>
      <c r="Q73" s="23"/>
      <c r="R73" s="29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FH73" s="100"/>
      <c r="FI73" s="100"/>
      <c r="FJ73" s="100"/>
      <c r="FK73" s="115">
        <f t="shared" si="98"/>
        <v>0</v>
      </c>
      <c r="FL73" s="116">
        <v>0</v>
      </c>
      <c r="FM73" s="117">
        <f t="shared" si="99"/>
        <v>0</v>
      </c>
      <c r="FN73" s="117">
        <f t="shared" si="100"/>
        <v>0</v>
      </c>
      <c r="FO73" s="118">
        <f t="shared" si="101"/>
        <v>0</v>
      </c>
      <c r="FP73" s="119">
        <f t="shared" si="102"/>
        <v>0</v>
      </c>
      <c r="FQ73" s="116">
        <f t="shared" si="103"/>
        <v>0</v>
      </c>
      <c r="FR73" s="120">
        <f t="shared" si="104"/>
        <v>0</v>
      </c>
      <c r="FS73" s="121">
        <f t="shared" si="105"/>
        <v>-10</v>
      </c>
      <c r="FT73" s="122">
        <f t="shared" si="106"/>
        <v>-15</v>
      </c>
      <c r="FU73" s="123">
        <f t="shared" si="107"/>
        <v>0</v>
      </c>
      <c r="FV73" s="123">
        <f t="shared" si="108"/>
        <v>0</v>
      </c>
      <c r="FW73" s="124">
        <f t="shared" si="109"/>
        <v>0</v>
      </c>
      <c r="FX73" s="123">
        <v>11.25</v>
      </c>
      <c r="FY73" s="125">
        <v>15</v>
      </c>
      <c r="FZ73" s="125">
        <v>22.5</v>
      </c>
      <c r="GA73" s="104" t="str">
        <f t="shared" si="110"/>
        <v>wrong size</v>
      </c>
      <c r="GB73" s="104" t="str">
        <f t="shared" si="111"/>
        <v>wrong size</v>
      </c>
      <c r="GC73" s="104" t="str">
        <f t="shared" si="112"/>
        <v>wrong size</v>
      </c>
      <c r="GD73" s="126">
        <f t="shared" si="113"/>
        <v>0</v>
      </c>
      <c r="GE73" s="127" t="b">
        <f t="shared" si="114"/>
        <v>0</v>
      </c>
      <c r="GF73" s="100"/>
      <c r="GG73" s="100"/>
      <c r="GH73" s="100"/>
      <c r="GI73" s="100"/>
      <c r="GJ73" s="100"/>
      <c r="GK73" s="100"/>
      <c r="GL73" s="115">
        <f t="shared" si="115"/>
        <v>0</v>
      </c>
      <c r="GM73" s="116">
        <f t="shared" si="116"/>
        <v>0</v>
      </c>
      <c r="GN73" s="117">
        <f t="shared" si="117"/>
        <v>0</v>
      </c>
      <c r="GO73" s="117">
        <f t="shared" si="118"/>
        <v>0</v>
      </c>
      <c r="GP73" s="118">
        <f t="shared" si="119"/>
        <v>0</v>
      </c>
      <c r="GQ73" s="119">
        <f t="shared" si="120"/>
        <v>1</v>
      </c>
      <c r="GR73" s="116">
        <f t="shared" si="121"/>
        <v>0</v>
      </c>
      <c r="GS73" s="120">
        <f t="shared" si="122"/>
        <v>1</v>
      </c>
      <c r="GT73" s="121">
        <f t="shared" si="123"/>
        <v>-6</v>
      </c>
      <c r="GU73" s="121">
        <f t="shared" si="124"/>
        <v>-13</v>
      </c>
      <c r="GV73" s="122">
        <f t="shared" si="125"/>
        <v>-20</v>
      </c>
      <c r="GW73" s="123">
        <f t="shared" si="126"/>
        <v>1</v>
      </c>
      <c r="GX73" s="123">
        <f t="shared" si="127"/>
        <v>0</v>
      </c>
      <c r="GY73" s="123">
        <f t="shared" si="128"/>
        <v>0</v>
      </c>
      <c r="GZ73" s="124">
        <f t="shared" si="129"/>
        <v>0</v>
      </c>
      <c r="HA73" s="103">
        <v>75</v>
      </c>
      <c r="HB73" s="103">
        <v>106</v>
      </c>
      <c r="HC73" s="103">
        <v>144</v>
      </c>
      <c r="HD73" s="103">
        <v>144</v>
      </c>
      <c r="HE73" s="123">
        <f t="shared" si="130"/>
        <v>75</v>
      </c>
      <c r="HF73" s="125">
        <f t="shared" si="131"/>
        <v>0</v>
      </c>
      <c r="HG73" s="125">
        <f t="shared" si="132"/>
        <v>0</v>
      </c>
      <c r="HH73" s="127">
        <f t="shared" si="133"/>
        <v>0</v>
      </c>
      <c r="HI73" s="126">
        <f t="shared" si="134"/>
        <v>75</v>
      </c>
      <c r="HJ73" s="127" t="b">
        <f t="shared" si="135"/>
        <v>0</v>
      </c>
      <c r="HK73" s="100"/>
      <c r="HL73" s="100"/>
      <c r="HM73" s="100"/>
      <c r="HN73" s="100"/>
      <c r="HO73" s="100"/>
      <c r="HP73" s="100"/>
      <c r="HQ73" s="100"/>
      <c r="HR73" s="100"/>
      <c r="HS73" s="105" t="s">
        <v>15</v>
      </c>
      <c r="HT73" s="101"/>
      <c r="HU73" s="105" t="s">
        <v>19</v>
      </c>
      <c r="HV73" s="101">
        <f t="shared" si="136"/>
        <v>1</v>
      </c>
      <c r="HW73" s="105" t="s">
        <v>19</v>
      </c>
      <c r="HX73" s="101"/>
      <c r="HY73" s="101" t="str">
        <f t="shared" si="92"/>
        <v/>
      </c>
      <c r="HZ73" s="101"/>
      <c r="IA73" s="105" t="s">
        <v>19</v>
      </c>
      <c r="IB73" s="101">
        <f t="shared" si="137"/>
        <v>-3</v>
      </c>
      <c r="IC73" s="105" t="s">
        <v>19</v>
      </c>
      <c r="ID73" s="101">
        <f t="shared" si="138"/>
        <v>4</v>
      </c>
      <c r="IE73" s="105" t="s">
        <v>19</v>
      </c>
      <c r="IF73" s="101">
        <f t="shared" si="139"/>
        <v>0</v>
      </c>
      <c r="IG73" s="105" t="s">
        <v>19</v>
      </c>
      <c r="IH73" s="101"/>
      <c r="II73" s="101"/>
      <c r="IJ73" s="101"/>
      <c r="IK73" s="101"/>
      <c r="IL73" s="101"/>
      <c r="IM73" s="101"/>
      <c r="IN73" s="101"/>
      <c r="IO73" s="101"/>
      <c r="IP73" s="106" t="s">
        <v>19</v>
      </c>
      <c r="IQ73" s="128">
        <f t="shared" si="140"/>
        <v>35489</v>
      </c>
      <c r="IR73" s="106" t="s">
        <v>19</v>
      </c>
      <c r="IS73" s="100"/>
      <c r="IT73" s="100"/>
      <c r="IU73" s="100"/>
      <c r="IV73" s="100"/>
    </row>
    <row r="74" spans="1:256" s="98" customFormat="1" ht="18" thickBot="1" x14ac:dyDescent="0.35">
      <c r="A74" s="45">
        <v>1</v>
      </c>
      <c r="B74" s="92"/>
      <c r="C74" s="50"/>
      <c r="D74" s="93"/>
      <c r="E74" s="94"/>
      <c r="F74" s="93"/>
      <c r="G74" s="94"/>
      <c r="H74" s="91"/>
      <c r="I74" s="91"/>
      <c r="J74" s="13">
        <f t="shared" si="93"/>
        <v>1</v>
      </c>
      <c r="K74" s="95"/>
      <c r="L74" s="15">
        <f t="shared" si="97"/>
        <v>18.350000000000001</v>
      </c>
      <c r="M74" s="38">
        <f t="shared" si="94"/>
        <v>0</v>
      </c>
      <c r="N74" s="15" t="b">
        <f t="shared" si="95"/>
        <v>0</v>
      </c>
      <c r="O74" s="15">
        <f t="shared" si="96"/>
        <v>0</v>
      </c>
      <c r="P74" s="27"/>
      <c r="Q74" s="23"/>
      <c r="R74" s="29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FH74" s="100"/>
      <c r="FI74" s="100"/>
      <c r="FJ74" s="100"/>
      <c r="FK74" s="115">
        <f t="shared" si="98"/>
        <v>0</v>
      </c>
      <c r="FL74" s="116">
        <v>0</v>
      </c>
      <c r="FM74" s="117">
        <f t="shared" si="99"/>
        <v>0</v>
      </c>
      <c r="FN74" s="117">
        <f t="shared" si="100"/>
        <v>0</v>
      </c>
      <c r="FO74" s="118">
        <f t="shared" si="101"/>
        <v>0</v>
      </c>
      <c r="FP74" s="119">
        <f t="shared" si="102"/>
        <v>0</v>
      </c>
      <c r="FQ74" s="116">
        <f t="shared" si="103"/>
        <v>0</v>
      </c>
      <c r="FR74" s="120">
        <f t="shared" si="104"/>
        <v>0</v>
      </c>
      <c r="FS74" s="121">
        <f t="shared" si="105"/>
        <v>-10</v>
      </c>
      <c r="FT74" s="122">
        <f t="shared" si="106"/>
        <v>-15</v>
      </c>
      <c r="FU74" s="123">
        <f t="shared" si="107"/>
        <v>0</v>
      </c>
      <c r="FV74" s="123">
        <f t="shared" si="108"/>
        <v>0</v>
      </c>
      <c r="FW74" s="124">
        <f t="shared" si="109"/>
        <v>0</v>
      </c>
      <c r="FX74" s="123">
        <v>11.25</v>
      </c>
      <c r="FY74" s="125">
        <v>15</v>
      </c>
      <c r="FZ74" s="125">
        <v>22.5</v>
      </c>
      <c r="GA74" s="104" t="str">
        <f t="shared" si="110"/>
        <v>wrong size</v>
      </c>
      <c r="GB74" s="104" t="str">
        <f t="shared" si="111"/>
        <v>wrong size</v>
      </c>
      <c r="GC74" s="104" t="str">
        <f t="shared" si="112"/>
        <v>wrong size</v>
      </c>
      <c r="GD74" s="126">
        <f t="shared" si="113"/>
        <v>0</v>
      </c>
      <c r="GE74" s="127" t="b">
        <f t="shared" si="114"/>
        <v>0</v>
      </c>
      <c r="GF74" s="100"/>
      <c r="GG74" s="100"/>
      <c r="GH74" s="100"/>
      <c r="GI74" s="100"/>
      <c r="GJ74" s="100"/>
      <c r="GK74" s="100"/>
      <c r="GL74" s="115">
        <f t="shared" si="115"/>
        <v>0</v>
      </c>
      <c r="GM74" s="116">
        <f t="shared" si="116"/>
        <v>0</v>
      </c>
      <c r="GN74" s="117">
        <f t="shared" si="117"/>
        <v>0</v>
      </c>
      <c r="GO74" s="117">
        <f t="shared" si="118"/>
        <v>0</v>
      </c>
      <c r="GP74" s="118">
        <f t="shared" si="119"/>
        <v>0</v>
      </c>
      <c r="GQ74" s="119">
        <f t="shared" si="120"/>
        <v>1</v>
      </c>
      <c r="GR74" s="116">
        <f t="shared" si="121"/>
        <v>0</v>
      </c>
      <c r="GS74" s="120">
        <f t="shared" si="122"/>
        <v>1</v>
      </c>
      <c r="GT74" s="121">
        <f t="shared" si="123"/>
        <v>-6</v>
      </c>
      <c r="GU74" s="121">
        <f t="shared" si="124"/>
        <v>-13</v>
      </c>
      <c r="GV74" s="122">
        <f t="shared" si="125"/>
        <v>-20</v>
      </c>
      <c r="GW74" s="123">
        <f t="shared" si="126"/>
        <v>1</v>
      </c>
      <c r="GX74" s="123">
        <f t="shared" si="127"/>
        <v>0</v>
      </c>
      <c r="GY74" s="123">
        <f t="shared" si="128"/>
        <v>0</v>
      </c>
      <c r="GZ74" s="124">
        <f t="shared" si="129"/>
        <v>0</v>
      </c>
      <c r="HA74" s="103">
        <v>75</v>
      </c>
      <c r="HB74" s="103">
        <v>106</v>
      </c>
      <c r="HC74" s="103">
        <v>144</v>
      </c>
      <c r="HD74" s="103">
        <v>144</v>
      </c>
      <c r="HE74" s="123">
        <f t="shared" si="130"/>
        <v>75</v>
      </c>
      <c r="HF74" s="125">
        <f t="shared" si="131"/>
        <v>0</v>
      </c>
      <c r="HG74" s="125">
        <f t="shared" si="132"/>
        <v>0</v>
      </c>
      <c r="HH74" s="127">
        <f t="shared" si="133"/>
        <v>0</v>
      </c>
      <c r="HI74" s="126">
        <f t="shared" si="134"/>
        <v>75</v>
      </c>
      <c r="HJ74" s="127" t="b">
        <f t="shared" si="135"/>
        <v>0</v>
      </c>
      <c r="HK74" s="100"/>
      <c r="HL74" s="100"/>
      <c r="HM74" s="100"/>
      <c r="HN74" s="100"/>
      <c r="HO74" s="100"/>
      <c r="HP74" s="100"/>
      <c r="HQ74" s="100"/>
      <c r="HR74" s="100"/>
      <c r="HS74" s="105" t="s">
        <v>15</v>
      </c>
      <c r="HT74" s="101"/>
      <c r="HU74" s="105" t="s">
        <v>19</v>
      </c>
      <c r="HV74" s="101">
        <f t="shared" si="136"/>
        <v>1</v>
      </c>
      <c r="HW74" s="105" t="s">
        <v>19</v>
      </c>
      <c r="HX74" s="101"/>
      <c r="HY74" s="101" t="str">
        <f t="shared" ref="HY74:HY105" si="141">T(D74:D74)</f>
        <v/>
      </c>
      <c r="HZ74" s="101"/>
      <c r="IA74" s="105" t="s">
        <v>19</v>
      </c>
      <c r="IB74" s="101">
        <f t="shared" si="137"/>
        <v>-3</v>
      </c>
      <c r="IC74" s="105" t="s">
        <v>19</v>
      </c>
      <c r="ID74" s="101">
        <f t="shared" si="138"/>
        <v>4</v>
      </c>
      <c r="IE74" s="105" t="s">
        <v>19</v>
      </c>
      <c r="IF74" s="101">
        <f t="shared" si="139"/>
        <v>0</v>
      </c>
      <c r="IG74" s="105" t="s">
        <v>19</v>
      </c>
      <c r="IH74" s="101"/>
      <c r="II74" s="101"/>
      <c r="IJ74" s="101"/>
      <c r="IK74" s="101"/>
      <c r="IL74" s="101"/>
      <c r="IM74" s="101"/>
      <c r="IN74" s="101"/>
      <c r="IO74" s="101"/>
      <c r="IP74" s="106" t="s">
        <v>19</v>
      </c>
      <c r="IQ74" s="128">
        <f t="shared" si="140"/>
        <v>35489</v>
      </c>
      <c r="IR74" s="106" t="s">
        <v>19</v>
      </c>
      <c r="IS74" s="100"/>
      <c r="IT74" s="100"/>
      <c r="IU74" s="100"/>
      <c r="IV74" s="100"/>
    </row>
    <row r="75" spans="1:256" s="98" customFormat="1" ht="18" thickBot="1" x14ac:dyDescent="0.35">
      <c r="A75" s="45">
        <v>1</v>
      </c>
      <c r="B75" s="92"/>
      <c r="C75" s="50"/>
      <c r="D75" s="93"/>
      <c r="E75" s="94"/>
      <c r="F75" s="93"/>
      <c r="G75" s="94"/>
      <c r="H75" s="91"/>
      <c r="I75" s="91"/>
      <c r="J75" s="13">
        <f t="shared" si="93"/>
        <v>1</v>
      </c>
      <c r="K75" s="95"/>
      <c r="L75" s="15">
        <f t="shared" si="97"/>
        <v>18.350000000000001</v>
      </c>
      <c r="M75" s="38">
        <f t="shared" si="94"/>
        <v>0</v>
      </c>
      <c r="N75" s="15" t="b">
        <f t="shared" si="95"/>
        <v>0</v>
      </c>
      <c r="O75" s="15">
        <f t="shared" si="96"/>
        <v>0</v>
      </c>
      <c r="P75" s="27"/>
      <c r="Q75" s="23"/>
      <c r="R75" s="29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FH75" s="100"/>
      <c r="FI75" s="100"/>
      <c r="FJ75" s="100"/>
      <c r="FK75" s="115">
        <f t="shared" si="98"/>
        <v>0</v>
      </c>
      <c r="FL75" s="116">
        <v>0</v>
      </c>
      <c r="FM75" s="117">
        <f t="shared" si="99"/>
        <v>0</v>
      </c>
      <c r="FN75" s="117">
        <f t="shared" si="100"/>
        <v>0</v>
      </c>
      <c r="FO75" s="118">
        <f t="shared" si="101"/>
        <v>0</v>
      </c>
      <c r="FP75" s="119">
        <f t="shared" si="102"/>
        <v>0</v>
      </c>
      <c r="FQ75" s="116">
        <f t="shared" si="103"/>
        <v>0</v>
      </c>
      <c r="FR75" s="120">
        <f t="shared" si="104"/>
        <v>0</v>
      </c>
      <c r="FS75" s="121">
        <f t="shared" si="105"/>
        <v>-10</v>
      </c>
      <c r="FT75" s="122">
        <f t="shared" si="106"/>
        <v>-15</v>
      </c>
      <c r="FU75" s="123">
        <f t="shared" si="107"/>
        <v>0</v>
      </c>
      <c r="FV75" s="123">
        <f t="shared" si="108"/>
        <v>0</v>
      </c>
      <c r="FW75" s="124">
        <f t="shared" si="109"/>
        <v>0</v>
      </c>
      <c r="FX75" s="123">
        <v>11.25</v>
      </c>
      <c r="FY75" s="125">
        <v>15</v>
      </c>
      <c r="FZ75" s="125">
        <v>22.5</v>
      </c>
      <c r="GA75" s="104" t="str">
        <f t="shared" si="110"/>
        <v>wrong size</v>
      </c>
      <c r="GB75" s="104" t="str">
        <f t="shared" si="111"/>
        <v>wrong size</v>
      </c>
      <c r="GC75" s="104" t="str">
        <f t="shared" si="112"/>
        <v>wrong size</v>
      </c>
      <c r="GD75" s="126">
        <f t="shared" si="113"/>
        <v>0</v>
      </c>
      <c r="GE75" s="127" t="b">
        <f t="shared" si="114"/>
        <v>0</v>
      </c>
      <c r="GF75" s="100"/>
      <c r="GG75" s="100"/>
      <c r="GH75" s="100"/>
      <c r="GI75" s="100"/>
      <c r="GJ75" s="100"/>
      <c r="GK75" s="100"/>
      <c r="GL75" s="115">
        <f t="shared" si="115"/>
        <v>0</v>
      </c>
      <c r="GM75" s="116">
        <f t="shared" si="116"/>
        <v>0</v>
      </c>
      <c r="GN75" s="117">
        <f t="shared" si="117"/>
        <v>0</v>
      </c>
      <c r="GO75" s="117">
        <f t="shared" si="118"/>
        <v>0</v>
      </c>
      <c r="GP75" s="118">
        <f t="shared" si="119"/>
        <v>0</v>
      </c>
      <c r="GQ75" s="119">
        <f t="shared" si="120"/>
        <v>1</v>
      </c>
      <c r="GR75" s="116">
        <f t="shared" si="121"/>
        <v>0</v>
      </c>
      <c r="GS75" s="120">
        <f t="shared" si="122"/>
        <v>1</v>
      </c>
      <c r="GT75" s="121">
        <f t="shared" si="123"/>
        <v>-6</v>
      </c>
      <c r="GU75" s="121">
        <f t="shared" si="124"/>
        <v>-13</v>
      </c>
      <c r="GV75" s="122">
        <f t="shared" si="125"/>
        <v>-20</v>
      </c>
      <c r="GW75" s="123">
        <f t="shared" si="126"/>
        <v>1</v>
      </c>
      <c r="GX75" s="123">
        <f t="shared" si="127"/>
        <v>0</v>
      </c>
      <c r="GY75" s="123">
        <f t="shared" si="128"/>
        <v>0</v>
      </c>
      <c r="GZ75" s="124">
        <f t="shared" si="129"/>
        <v>0</v>
      </c>
      <c r="HA75" s="103">
        <v>75</v>
      </c>
      <c r="HB75" s="103">
        <v>106</v>
      </c>
      <c r="HC75" s="103">
        <v>144</v>
      </c>
      <c r="HD75" s="103">
        <v>144</v>
      </c>
      <c r="HE75" s="123">
        <f t="shared" si="130"/>
        <v>75</v>
      </c>
      <c r="HF75" s="125">
        <f t="shared" si="131"/>
        <v>0</v>
      </c>
      <c r="HG75" s="125">
        <f t="shared" si="132"/>
        <v>0</v>
      </c>
      <c r="HH75" s="127">
        <f t="shared" si="133"/>
        <v>0</v>
      </c>
      <c r="HI75" s="126">
        <f t="shared" si="134"/>
        <v>75</v>
      </c>
      <c r="HJ75" s="127" t="b">
        <f t="shared" si="135"/>
        <v>0</v>
      </c>
      <c r="HK75" s="100"/>
      <c r="HL75" s="100"/>
      <c r="HM75" s="100"/>
      <c r="HN75" s="100"/>
      <c r="HO75" s="100"/>
      <c r="HP75" s="100"/>
      <c r="HQ75" s="100"/>
      <c r="HR75" s="100"/>
      <c r="HS75" s="105" t="s">
        <v>15</v>
      </c>
      <c r="HT75" s="101"/>
      <c r="HU75" s="105" t="s">
        <v>19</v>
      </c>
      <c r="HV75" s="101">
        <f t="shared" si="136"/>
        <v>1</v>
      </c>
      <c r="HW75" s="105" t="s">
        <v>19</v>
      </c>
      <c r="HX75" s="101"/>
      <c r="HY75" s="101" t="str">
        <f t="shared" si="141"/>
        <v/>
      </c>
      <c r="HZ75" s="101"/>
      <c r="IA75" s="105" t="s">
        <v>19</v>
      </c>
      <c r="IB75" s="101">
        <f t="shared" si="137"/>
        <v>-3</v>
      </c>
      <c r="IC75" s="105" t="s">
        <v>19</v>
      </c>
      <c r="ID75" s="101">
        <f t="shared" si="138"/>
        <v>4</v>
      </c>
      <c r="IE75" s="105" t="s">
        <v>19</v>
      </c>
      <c r="IF75" s="101">
        <f t="shared" si="139"/>
        <v>0</v>
      </c>
      <c r="IG75" s="105" t="s">
        <v>19</v>
      </c>
      <c r="IH75" s="101"/>
      <c r="II75" s="101"/>
      <c r="IJ75" s="101"/>
      <c r="IK75" s="101"/>
      <c r="IL75" s="101"/>
      <c r="IM75" s="101"/>
      <c r="IN75" s="101"/>
      <c r="IO75" s="101"/>
      <c r="IP75" s="106" t="s">
        <v>19</v>
      </c>
      <c r="IQ75" s="128">
        <f t="shared" si="140"/>
        <v>35489</v>
      </c>
      <c r="IR75" s="106" t="s">
        <v>19</v>
      </c>
      <c r="IS75" s="100"/>
      <c r="IT75" s="100"/>
      <c r="IU75" s="100"/>
      <c r="IV75" s="100"/>
    </row>
    <row r="76" spans="1:256" s="98" customFormat="1" ht="18" thickBot="1" x14ac:dyDescent="0.35">
      <c r="A76" s="45">
        <v>1</v>
      </c>
      <c r="B76" s="92"/>
      <c r="C76" s="50"/>
      <c r="D76" s="93"/>
      <c r="E76" s="94"/>
      <c r="F76" s="93"/>
      <c r="G76" s="94"/>
      <c r="H76" s="91"/>
      <c r="I76" s="91"/>
      <c r="J76" s="13">
        <f t="shared" ref="J76:J107" si="142">IF(HV71=0,0,+IB71+ID71+IF71)</f>
        <v>1</v>
      </c>
      <c r="K76" s="95"/>
      <c r="L76" s="15">
        <f t="shared" si="97"/>
        <v>18.350000000000001</v>
      </c>
      <c r="M76" s="38">
        <f t="shared" ref="M76:M107" si="143">GD70</f>
        <v>0</v>
      </c>
      <c r="N76" s="15" t="b">
        <f t="shared" ref="N76:N107" si="144">HJ70</f>
        <v>0</v>
      </c>
      <c r="O76" s="15">
        <f t="shared" ref="O76:O107" si="145">B76</f>
        <v>0</v>
      </c>
      <c r="P76" s="27"/>
      <c r="Q76" s="23"/>
      <c r="R76" s="29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FH76" s="100"/>
      <c r="FI76" s="100"/>
      <c r="FJ76" s="100"/>
      <c r="FK76" s="115">
        <f t="shared" si="98"/>
        <v>0</v>
      </c>
      <c r="FL76" s="116">
        <v>0</v>
      </c>
      <c r="FM76" s="117">
        <f t="shared" si="99"/>
        <v>0</v>
      </c>
      <c r="FN76" s="117">
        <f t="shared" si="100"/>
        <v>0</v>
      </c>
      <c r="FO76" s="118">
        <f t="shared" si="101"/>
        <v>0</v>
      </c>
      <c r="FP76" s="119">
        <f t="shared" si="102"/>
        <v>0</v>
      </c>
      <c r="FQ76" s="116">
        <f t="shared" si="103"/>
        <v>0</v>
      </c>
      <c r="FR76" s="120">
        <f t="shared" si="104"/>
        <v>0</v>
      </c>
      <c r="FS76" s="121">
        <f t="shared" si="105"/>
        <v>-10</v>
      </c>
      <c r="FT76" s="122">
        <f t="shared" si="106"/>
        <v>-15</v>
      </c>
      <c r="FU76" s="123">
        <f t="shared" si="107"/>
        <v>0</v>
      </c>
      <c r="FV76" s="123">
        <f t="shared" si="108"/>
        <v>0</v>
      </c>
      <c r="FW76" s="124">
        <f t="shared" si="109"/>
        <v>0</v>
      </c>
      <c r="FX76" s="123">
        <v>11.25</v>
      </c>
      <c r="FY76" s="125">
        <v>15</v>
      </c>
      <c r="FZ76" s="125">
        <v>22.5</v>
      </c>
      <c r="GA76" s="104" t="str">
        <f t="shared" si="110"/>
        <v>wrong size</v>
      </c>
      <c r="GB76" s="104" t="str">
        <f t="shared" si="111"/>
        <v>wrong size</v>
      </c>
      <c r="GC76" s="104" t="str">
        <f t="shared" si="112"/>
        <v>wrong size</v>
      </c>
      <c r="GD76" s="126">
        <f t="shared" si="113"/>
        <v>0</v>
      </c>
      <c r="GE76" s="127" t="b">
        <f t="shared" si="114"/>
        <v>0</v>
      </c>
      <c r="GF76" s="100"/>
      <c r="GG76" s="100"/>
      <c r="GH76" s="100"/>
      <c r="GI76" s="100"/>
      <c r="GJ76" s="100"/>
      <c r="GK76" s="100"/>
      <c r="GL76" s="115">
        <f t="shared" si="115"/>
        <v>0</v>
      </c>
      <c r="GM76" s="116">
        <f t="shared" si="116"/>
        <v>0</v>
      </c>
      <c r="GN76" s="117">
        <f t="shared" si="117"/>
        <v>0</v>
      </c>
      <c r="GO76" s="117">
        <f t="shared" si="118"/>
        <v>0</v>
      </c>
      <c r="GP76" s="118">
        <f t="shared" si="119"/>
        <v>0</v>
      </c>
      <c r="GQ76" s="119">
        <f t="shared" si="120"/>
        <v>1</v>
      </c>
      <c r="GR76" s="116">
        <f t="shared" si="121"/>
        <v>0</v>
      </c>
      <c r="GS76" s="120">
        <f t="shared" si="122"/>
        <v>1</v>
      </c>
      <c r="GT76" s="121">
        <f t="shared" si="123"/>
        <v>-6</v>
      </c>
      <c r="GU76" s="121">
        <f t="shared" si="124"/>
        <v>-13</v>
      </c>
      <c r="GV76" s="122">
        <f t="shared" si="125"/>
        <v>-20</v>
      </c>
      <c r="GW76" s="123">
        <f t="shared" si="126"/>
        <v>1</v>
      </c>
      <c r="GX76" s="123">
        <f t="shared" si="127"/>
        <v>0</v>
      </c>
      <c r="GY76" s="123">
        <f t="shared" si="128"/>
        <v>0</v>
      </c>
      <c r="GZ76" s="124">
        <f t="shared" si="129"/>
        <v>0</v>
      </c>
      <c r="HA76" s="103">
        <v>75</v>
      </c>
      <c r="HB76" s="103">
        <v>106</v>
      </c>
      <c r="HC76" s="103">
        <v>144</v>
      </c>
      <c r="HD76" s="103">
        <v>144</v>
      </c>
      <c r="HE76" s="123">
        <f t="shared" si="130"/>
        <v>75</v>
      </c>
      <c r="HF76" s="125">
        <f t="shared" si="131"/>
        <v>0</v>
      </c>
      <c r="HG76" s="125">
        <f t="shared" si="132"/>
        <v>0</v>
      </c>
      <c r="HH76" s="127">
        <f t="shared" si="133"/>
        <v>0</v>
      </c>
      <c r="HI76" s="126">
        <f t="shared" si="134"/>
        <v>75</v>
      </c>
      <c r="HJ76" s="127" t="b">
        <f t="shared" si="135"/>
        <v>0</v>
      </c>
      <c r="HK76" s="100"/>
      <c r="HL76" s="100"/>
      <c r="HM76" s="100"/>
      <c r="HN76" s="100"/>
      <c r="HO76" s="100"/>
      <c r="HP76" s="100"/>
      <c r="HQ76" s="100"/>
      <c r="HR76" s="100"/>
      <c r="HS76" s="105" t="s">
        <v>15</v>
      </c>
      <c r="HT76" s="101"/>
      <c r="HU76" s="105" t="s">
        <v>19</v>
      </c>
      <c r="HV76" s="101">
        <f t="shared" si="136"/>
        <v>1</v>
      </c>
      <c r="HW76" s="105" t="s">
        <v>19</v>
      </c>
      <c r="HX76" s="101"/>
      <c r="HY76" s="101" t="str">
        <f t="shared" si="141"/>
        <v/>
      </c>
      <c r="HZ76" s="101"/>
      <c r="IA76" s="105" t="s">
        <v>19</v>
      </c>
      <c r="IB76" s="101">
        <f t="shared" si="137"/>
        <v>-3</v>
      </c>
      <c r="IC76" s="105" t="s">
        <v>19</v>
      </c>
      <c r="ID76" s="101">
        <f t="shared" si="138"/>
        <v>4</v>
      </c>
      <c r="IE76" s="105" t="s">
        <v>19</v>
      </c>
      <c r="IF76" s="101">
        <f t="shared" si="139"/>
        <v>0</v>
      </c>
      <c r="IG76" s="105" t="s">
        <v>19</v>
      </c>
      <c r="IH76" s="101"/>
      <c r="II76" s="101"/>
      <c r="IJ76" s="101"/>
      <c r="IK76" s="101"/>
      <c r="IL76" s="101"/>
      <c r="IM76" s="101"/>
      <c r="IN76" s="101"/>
      <c r="IO76" s="101"/>
      <c r="IP76" s="106" t="s">
        <v>19</v>
      </c>
      <c r="IQ76" s="128">
        <f t="shared" si="140"/>
        <v>35489</v>
      </c>
      <c r="IR76" s="106" t="s">
        <v>19</v>
      </c>
      <c r="IS76" s="100"/>
      <c r="IT76" s="100"/>
      <c r="IU76" s="100"/>
      <c r="IV76" s="100"/>
    </row>
    <row r="77" spans="1:256" s="98" customFormat="1" ht="18" thickBot="1" x14ac:dyDescent="0.35">
      <c r="A77" s="45">
        <v>1</v>
      </c>
      <c r="B77" s="92"/>
      <c r="C77" s="50"/>
      <c r="D77" s="93"/>
      <c r="E77" s="94"/>
      <c r="F77" s="93"/>
      <c r="G77" s="94"/>
      <c r="H77" s="91"/>
      <c r="I77" s="91"/>
      <c r="J77" s="13">
        <f t="shared" si="142"/>
        <v>1</v>
      </c>
      <c r="K77" s="95"/>
      <c r="L77" s="15">
        <f t="shared" ref="L77:L108" si="146">IF(H77&lt;&gt;40,$HF$2*J77,(($HG$2*1)*J77))*1</f>
        <v>18.350000000000001</v>
      </c>
      <c r="M77" s="38">
        <f t="shared" si="143"/>
        <v>0</v>
      </c>
      <c r="N77" s="15" t="b">
        <f t="shared" si="144"/>
        <v>0</v>
      </c>
      <c r="O77" s="15">
        <f t="shared" si="145"/>
        <v>0</v>
      </c>
      <c r="P77" s="27"/>
      <c r="Q77" s="23"/>
      <c r="R77" s="29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FH77" s="100"/>
      <c r="FI77" s="100"/>
      <c r="FJ77" s="100"/>
      <c r="FK77" s="115">
        <f t="shared" si="98"/>
        <v>0</v>
      </c>
      <c r="FL77" s="116">
        <v>0</v>
      </c>
      <c r="FM77" s="117">
        <f t="shared" si="99"/>
        <v>0</v>
      </c>
      <c r="FN77" s="117">
        <f t="shared" si="100"/>
        <v>0</v>
      </c>
      <c r="FO77" s="118">
        <f t="shared" si="101"/>
        <v>0</v>
      </c>
      <c r="FP77" s="119">
        <f t="shared" si="102"/>
        <v>0</v>
      </c>
      <c r="FQ77" s="116">
        <f t="shared" si="103"/>
        <v>0</v>
      </c>
      <c r="FR77" s="120">
        <f t="shared" si="104"/>
        <v>0</v>
      </c>
      <c r="FS77" s="121">
        <f t="shared" si="105"/>
        <v>-10</v>
      </c>
      <c r="FT77" s="122">
        <f t="shared" si="106"/>
        <v>-15</v>
      </c>
      <c r="FU77" s="123">
        <f t="shared" si="107"/>
        <v>0</v>
      </c>
      <c r="FV77" s="123">
        <f t="shared" si="108"/>
        <v>0</v>
      </c>
      <c r="FW77" s="124">
        <f t="shared" si="109"/>
        <v>0</v>
      </c>
      <c r="FX77" s="123">
        <v>11.25</v>
      </c>
      <c r="FY77" s="125">
        <v>15</v>
      </c>
      <c r="FZ77" s="125">
        <v>22.5</v>
      </c>
      <c r="GA77" s="104" t="str">
        <f t="shared" si="110"/>
        <v>wrong size</v>
      </c>
      <c r="GB77" s="104" t="str">
        <f t="shared" si="111"/>
        <v>wrong size</v>
      </c>
      <c r="GC77" s="104" t="str">
        <f t="shared" si="112"/>
        <v>wrong size</v>
      </c>
      <c r="GD77" s="126">
        <f t="shared" si="113"/>
        <v>0</v>
      </c>
      <c r="GE77" s="127" t="b">
        <f t="shared" si="114"/>
        <v>0</v>
      </c>
      <c r="GF77" s="100"/>
      <c r="GG77" s="100"/>
      <c r="GH77" s="100"/>
      <c r="GI77" s="100"/>
      <c r="GJ77" s="100"/>
      <c r="GK77" s="100"/>
      <c r="GL77" s="115">
        <f t="shared" si="115"/>
        <v>0</v>
      </c>
      <c r="GM77" s="116">
        <f t="shared" si="116"/>
        <v>0</v>
      </c>
      <c r="GN77" s="117">
        <f t="shared" si="117"/>
        <v>0</v>
      </c>
      <c r="GO77" s="117">
        <f t="shared" si="118"/>
        <v>0</v>
      </c>
      <c r="GP77" s="118">
        <f t="shared" si="119"/>
        <v>0</v>
      </c>
      <c r="GQ77" s="119">
        <f t="shared" si="120"/>
        <v>1</v>
      </c>
      <c r="GR77" s="116">
        <f t="shared" si="121"/>
        <v>0</v>
      </c>
      <c r="GS77" s="120">
        <f t="shared" si="122"/>
        <v>1</v>
      </c>
      <c r="GT77" s="121">
        <f t="shared" si="123"/>
        <v>-6</v>
      </c>
      <c r="GU77" s="121">
        <f t="shared" si="124"/>
        <v>-13</v>
      </c>
      <c r="GV77" s="122">
        <f t="shared" si="125"/>
        <v>-20</v>
      </c>
      <c r="GW77" s="123">
        <f t="shared" si="126"/>
        <v>1</v>
      </c>
      <c r="GX77" s="123">
        <f t="shared" si="127"/>
        <v>0</v>
      </c>
      <c r="GY77" s="123">
        <f t="shared" si="128"/>
        <v>0</v>
      </c>
      <c r="GZ77" s="124">
        <f t="shared" si="129"/>
        <v>0</v>
      </c>
      <c r="HA77" s="103">
        <v>75</v>
      </c>
      <c r="HB77" s="103">
        <v>106</v>
      </c>
      <c r="HC77" s="103">
        <v>144</v>
      </c>
      <c r="HD77" s="103">
        <v>144</v>
      </c>
      <c r="HE77" s="123">
        <f t="shared" si="130"/>
        <v>75</v>
      </c>
      <c r="HF77" s="125">
        <f t="shared" si="131"/>
        <v>0</v>
      </c>
      <c r="HG77" s="125">
        <f t="shared" si="132"/>
        <v>0</v>
      </c>
      <c r="HH77" s="127">
        <f t="shared" si="133"/>
        <v>0</v>
      </c>
      <c r="HI77" s="126">
        <f t="shared" si="134"/>
        <v>75</v>
      </c>
      <c r="HJ77" s="127" t="b">
        <f t="shared" si="135"/>
        <v>0</v>
      </c>
      <c r="HK77" s="100"/>
      <c r="HL77" s="100"/>
      <c r="HM77" s="100"/>
      <c r="HN77" s="100"/>
      <c r="HO77" s="100"/>
      <c r="HP77" s="100"/>
      <c r="HQ77" s="100"/>
      <c r="HR77" s="100"/>
      <c r="HS77" s="105" t="s">
        <v>15</v>
      </c>
      <c r="HT77" s="101"/>
      <c r="HU77" s="105" t="s">
        <v>19</v>
      </c>
      <c r="HV77" s="101">
        <f t="shared" si="136"/>
        <v>1</v>
      </c>
      <c r="HW77" s="105" t="s">
        <v>19</v>
      </c>
      <c r="HX77" s="101"/>
      <c r="HY77" s="101" t="str">
        <f t="shared" si="141"/>
        <v/>
      </c>
      <c r="HZ77" s="101"/>
      <c r="IA77" s="105" t="s">
        <v>19</v>
      </c>
      <c r="IB77" s="101">
        <f t="shared" si="137"/>
        <v>-3</v>
      </c>
      <c r="IC77" s="105" t="s">
        <v>19</v>
      </c>
      <c r="ID77" s="101">
        <f t="shared" si="138"/>
        <v>4</v>
      </c>
      <c r="IE77" s="105" t="s">
        <v>19</v>
      </c>
      <c r="IF77" s="101">
        <f t="shared" si="139"/>
        <v>0</v>
      </c>
      <c r="IG77" s="105" t="s">
        <v>19</v>
      </c>
      <c r="IH77" s="101"/>
      <c r="II77" s="101"/>
      <c r="IJ77" s="101"/>
      <c r="IK77" s="101"/>
      <c r="IL77" s="101"/>
      <c r="IM77" s="101"/>
      <c r="IN77" s="101"/>
      <c r="IO77" s="101"/>
      <c r="IP77" s="106" t="s">
        <v>19</v>
      </c>
      <c r="IQ77" s="128">
        <f t="shared" si="140"/>
        <v>35489</v>
      </c>
      <c r="IR77" s="106" t="s">
        <v>19</v>
      </c>
      <c r="IS77" s="100"/>
      <c r="IT77" s="100"/>
      <c r="IU77" s="100"/>
      <c r="IV77" s="100"/>
    </row>
    <row r="78" spans="1:256" s="98" customFormat="1" ht="18" thickBot="1" x14ac:dyDescent="0.35">
      <c r="A78" s="45">
        <v>1</v>
      </c>
      <c r="B78" s="92"/>
      <c r="C78" s="50"/>
      <c r="D78" s="93"/>
      <c r="E78" s="94"/>
      <c r="F78" s="93"/>
      <c r="G78" s="94"/>
      <c r="H78" s="91"/>
      <c r="I78" s="91"/>
      <c r="J78" s="13">
        <f t="shared" si="142"/>
        <v>1</v>
      </c>
      <c r="K78" s="95"/>
      <c r="L78" s="15">
        <f t="shared" si="146"/>
        <v>18.350000000000001</v>
      </c>
      <c r="M78" s="38">
        <f t="shared" si="143"/>
        <v>0</v>
      </c>
      <c r="N78" s="15" t="b">
        <f t="shared" si="144"/>
        <v>0</v>
      </c>
      <c r="O78" s="15">
        <f t="shared" si="145"/>
        <v>0</v>
      </c>
      <c r="P78" s="27"/>
      <c r="Q78" s="23"/>
      <c r="R78" s="29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FH78" s="100"/>
      <c r="FI78" s="100"/>
      <c r="FJ78" s="100"/>
      <c r="FK78" s="115">
        <f t="shared" si="98"/>
        <v>0</v>
      </c>
      <c r="FL78" s="116">
        <v>0</v>
      </c>
      <c r="FM78" s="117">
        <f t="shared" si="99"/>
        <v>0</v>
      </c>
      <c r="FN78" s="117">
        <f t="shared" si="100"/>
        <v>0</v>
      </c>
      <c r="FO78" s="118">
        <f t="shared" si="101"/>
        <v>0</v>
      </c>
      <c r="FP78" s="119">
        <f t="shared" si="102"/>
        <v>0</v>
      </c>
      <c r="FQ78" s="116">
        <f t="shared" si="103"/>
        <v>0</v>
      </c>
      <c r="FR78" s="120">
        <f t="shared" si="104"/>
        <v>0</v>
      </c>
      <c r="FS78" s="121">
        <f t="shared" si="105"/>
        <v>-10</v>
      </c>
      <c r="FT78" s="122">
        <f t="shared" si="106"/>
        <v>-15</v>
      </c>
      <c r="FU78" s="123">
        <f t="shared" si="107"/>
        <v>0</v>
      </c>
      <c r="FV78" s="123">
        <f t="shared" si="108"/>
        <v>0</v>
      </c>
      <c r="FW78" s="124">
        <f t="shared" si="109"/>
        <v>0</v>
      </c>
      <c r="FX78" s="123">
        <v>11.25</v>
      </c>
      <c r="FY78" s="125">
        <v>15</v>
      </c>
      <c r="FZ78" s="125">
        <v>22.5</v>
      </c>
      <c r="GA78" s="104" t="str">
        <f t="shared" si="110"/>
        <v>wrong size</v>
      </c>
      <c r="GB78" s="104" t="str">
        <f t="shared" si="111"/>
        <v>wrong size</v>
      </c>
      <c r="GC78" s="104" t="str">
        <f t="shared" si="112"/>
        <v>wrong size</v>
      </c>
      <c r="GD78" s="126">
        <f t="shared" si="113"/>
        <v>0</v>
      </c>
      <c r="GE78" s="127" t="b">
        <f t="shared" si="114"/>
        <v>0</v>
      </c>
      <c r="GF78" s="100"/>
      <c r="GG78" s="100"/>
      <c r="GH78" s="100"/>
      <c r="GI78" s="100"/>
      <c r="GJ78" s="100"/>
      <c r="GK78" s="100"/>
      <c r="GL78" s="115">
        <f t="shared" si="115"/>
        <v>0</v>
      </c>
      <c r="GM78" s="116">
        <f t="shared" si="116"/>
        <v>0</v>
      </c>
      <c r="GN78" s="117">
        <f t="shared" si="117"/>
        <v>0</v>
      </c>
      <c r="GO78" s="117">
        <f t="shared" si="118"/>
        <v>0</v>
      </c>
      <c r="GP78" s="118">
        <f t="shared" si="119"/>
        <v>0</v>
      </c>
      <c r="GQ78" s="119">
        <f t="shared" si="120"/>
        <v>1</v>
      </c>
      <c r="GR78" s="116">
        <f t="shared" si="121"/>
        <v>0</v>
      </c>
      <c r="GS78" s="120">
        <f t="shared" si="122"/>
        <v>1</v>
      </c>
      <c r="GT78" s="121">
        <f t="shared" si="123"/>
        <v>-6</v>
      </c>
      <c r="GU78" s="121">
        <f t="shared" si="124"/>
        <v>-13</v>
      </c>
      <c r="GV78" s="122">
        <f t="shared" si="125"/>
        <v>-20</v>
      </c>
      <c r="GW78" s="123">
        <f t="shared" si="126"/>
        <v>1</v>
      </c>
      <c r="GX78" s="123">
        <f t="shared" si="127"/>
        <v>0</v>
      </c>
      <c r="GY78" s="123">
        <f t="shared" si="128"/>
        <v>0</v>
      </c>
      <c r="GZ78" s="124">
        <f t="shared" si="129"/>
        <v>0</v>
      </c>
      <c r="HA78" s="103">
        <v>75</v>
      </c>
      <c r="HB78" s="103">
        <v>106</v>
      </c>
      <c r="HC78" s="103">
        <v>144</v>
      </c>
      <c r="HD78" s="103">
        <v>144</v>
      </c>
      <c r="HE78" s="123">
        <f t="shared" si="130"/>
        <v>75</v>
      </c>
      <c r="HF78" s="125">
        <f t="shared" si="131"/>
        <v>0</v>
      </c>
      <c r="HG78" s="125">
        <f t="shared" si="132"/>
        <v>0</v>
      </c>
      <c r="HH78" s="127">
        <f t="shared" si="133"/>
        <v>0</v>
      </c>
      <c r="HI78" s="126">
        <f t="shared" si="134"/>
        <v>75</v>
      </c>
      <c r="HJ78" s="127" t="b">
        <f t="shared" si="135"/>
        <v>0</v>
      </c>
      <c r="HK78" s="100"/>
      <c r="HL78" s="100"/>
      <c r="HM78" s="100"/>
      <c r="HN78" s="100"/>
      <c r="HO78" s="100"/>
      <c r="HP78" s="100"/>
      <c r="HQ78" s="100"/>
      <c r="HR78" s="100"/>
      <c r="HS78" s="105" t="s">
        <v>15</v>
      </c>
      <c r="HT78" s="101"/>
      <c r="HU78" s="105" t="s">
        <v>19</v>
      </c>
      <c r="HV78" s="101">
        <f t="shared" si="136"/>
        <v>1</v>
      </c>
      <c r="HW78" s="105" t="s">
        <v>19</v>
      </c>
      <c r="HX78" s="101"/>
      <c r="HY78" s="101" t="str">
        <f t="shared" si="141"/>
        <v/>
      </c>
      <c r="HZ78" s="101"/>
      <c r="IA78" s="105" t="s">
        <v>19</v>
      </c>
      <c r="IB78" s="101">
        <f t="shared" si="137"/>
        <v>-3</v>
      </c>
      <c r="IC78" s="105" t="s">
        <v>19</v>
      </c>
      <c r="ID78" s="101">
        <f t="shared" si="138"/>
        <v>4</v>
      </c>
      <c r="IE78" s="105" t="s">
        <v>19</v>
      </c>
      <c r="IF78" s="101">
        <f t="shared" si="139"/>
        <v>0</v>
      </c>
      <c r="IG78" s="105" t="s">
        <v>19</v>
      </c>
      <c r="IH78" s="101"/>
      <c r="II78" s="101"/>
      <c r="IJ78" s="101"/>
      <c r="IK78" s="101"/>
      <c r="IL78" s="101"/>
      <c r="IM78" s="101"/>
      <c r="IN78" s="101"/>
      <c r="IO78" s="101"/>
      <c r="IP78" s="106" t="s">
        <v>19</v>
      </c>
      <c r="IQ78" s="128">
        <f t="shared" si="140"/>
        <v>35489</v>
      </c>
      <c r="IR78" s="106" t="s">
        <v>19</v>
      </c>
      <c r="IS78" s="100"/>
      <c r="IT78" s="100"/>
      <c r="IU78" s="100"/>
      <c r="IV78" s="100"/>
    </row>
    <row r="79" spans="1:256" s="98" customFormat="1" ht="18" thickBot="1" x14ac:dyDescent="0.35">
      <c r="A79" s="45">
        <v>1</v>
      </c>
      <c r="B79" s="92"/>
      <c r="C79" s="50"/>
      <c r="D79" s="93"/>
      <c r="E79" s="94"/>
      <c r="F79" s="93"/>
      <c r="G79" s="94"/>
      <c r="H79" s="91"/>
      <c r="I79" s="91"/>
      <c r="J79" s="13">
        <f t="shared" si="142"/>
        <v>1</v>
      </c>
      <c r="K79" s="95"/>
      <c r="L79" s="15">
        <f t="shared" si="146"/>
        <v>18.350000000000001</v>
      </c>
      <c r="M79" s="38">
        <f t="shared" si="143"/>
        <v>0</v>
      </c>
      <c r="N79" s="15" t="b">
        <f t="shared" si="144"/>
        <v>0</v>
      </c>
      <c r="O79" s="15">
        <f t="shared" si="145"/>
        <v>0</v>
      </c>
      <c r="P79" s="27"/>
      <c r="Q79" s="23"/>
      <c r="R79" s="29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FH79" s="100"/>
      <c r="FI79" s="100"/>
      <c r="FJ79" s="100"/>
      <c r="FK79" s="115">
        <f t="shared" si="98"/>
        <v>0</v>
      </c>
      <c r="FL79" s="116">
        <v>0</v>
      </c>
      <c r="FM79" s="117">
        <f t="shared" si="99"/>
        <v>0</v>
      </c>
      <c r="FN79" s="117">
        <f t="shared" si="100"/>
        <v>0</v>
      </c>
      <c r="FO79" s="118">
        <f t="shared" si="101"/>
        <v>0</v>
      </c>
      <c r="FP79" s="119">
        <f t="shared" si="102"/>
        <v>0</v>
      </c>
      <c r="FQ79" s="116">
        <f t="shared" si="103"/>
        <v>0</v>
      </c>
      <c r="FR79" s="120">
        <f t="shared" si="104"/>
        <v>0</v>
      </c>
      <c r="FS79" s="121">
        <f t="shared" si="105"/>
        <v>-10</v>
      </c>
      <c r="FT79" s="122">
        <f t="shared" si="106"/>
        <v>-15</v>
      </c>
      <c r="FU79" s="123">
        <f t="shared" si="107"/>
        <v>0</v>
      </c>
      <c r="FV79" s="123">
        <f t="shared" si="108"/>
        <v>0</v>
      </c>
      <c r="FW79" s="124">
        <f t="shared" si="109"/>
        <v>0</v>
      </c>
      <c r="FX79" s="123">
        <v>11.25</v>
      </c>
      <c r="FY79" s="125">
        <v>15</v>
      </c>
      <c r="FZ79" s="125">
        <v>22.5</v>
      </c>
      <c r="GA79" s="104" t="str">
        <f t="shared" si="110"/>
        <v>wrong size</v>
      </c>
      <c r="GB79" s="104" t="str">
        <f t="shared" si="111"/>
        <v>wrong size</v>
      </c>
      <c r="GC79" s="104" t="str">
        <f t="shared" si="112"/>
        <v>wrong size</v>
      </c>
      <c r="GD79" s="126">
        <f t="shared" si="113"/>
        <v>0</v>
      </c>
      <c r="GE79" s="127" t="b">
        <f t="shared" si="114"/>
        <v>0</v>
      </c>
      <c r="GF79" s="100"/>
      <c r="GG79" s="100"/>
      <c r="GH79" s="100"/>
      <c r="GI79" s="100"/>
      <c r="GJ79" s="100"/>
      <c r="GK79" s="100"/>
      <c r="GL79" s="115">
        <f t="shared" si="115"/>
        <v>0</v>
      </c>
      <c r="GM79" s="116">
        <f t="shared" si="116"/>
        <v>0</v>
      </c>
      <c r="GN79" s="117">
        <f t="shared" si="117"/>
        <v>0</v>
      </c>
      <c r="GO79" s="117">
        <f t="shared" si="118"/>
        <v>0</v>
      </c>
      <c r="GP79" s="118">
        <f t="shared" si="119"/>
        <v>0</v>
      </c>
      <c r="GQ79" s="119">
        <f t="shared" si="120"/>
        <v>1</v>
      </c>
      <c r="GR79" s="116">
        <f t="shared" si="121"/>
        <v>0</v>
      </c>
      <c r="GS79" s="120">
        <f t="shared" si="122"/>
        <v>1</v>
      </c>
      <c r="GT79" s="121">
        <f t="shared" si="123"/>
        <v>-6</v>
      </c>
      <c r="GU79" s="121">
        <f t="shared" si="124"/>
        <v>-13</v>
      </c>
      <c r="GV79" s="122">
        <f t="shared" si="125"/>
        <v>-20</v>
      </c>
      <c r="GW79" s="123">
        <f t="shared" si="126"/>
        <v>1</v>
      </c>
      <c r="GX79" s="123">
        <f t="shared" si="127"/>
        <v>0</v>
      </c>
      <c r="GY79" s="123">
        <f t="shared" si="128"/>
        <v>0</v>
      </c>
      <c r="GZ79" s="124">
        <f t="shared" si="129"/>
        <v>0</v>
      </c>
      <c r="HA79" s="103">
        <v>75</v>
      </c>
      <c r="HB79" s="103">
        <v>106</v>
      </c>
      <c r="HC79" s="103">
        <v>144</v>
      </c>
      <c r="HD79" s="103">
        <v>144</v>
      </c>
      <c r="HE79" s="123">
        <f t="shared" si="130"/>
        <v>75</v>
      </c>
      <c r="HF79" s="125">
        <f t="shared" si="131"/>
        <v>0</v>
      </c>
      <c r="HG79" s="125">
        <f t="shared" si="132"/>
        <v>0</v>
      </c>
      <c r="HH79" s="127">
        <f t="shared" si="133"/>
        <v>0</v>
      </c>
      <c r="HI79" s="126">
        <f t="shared" si="134"/>
        <v>75</v>
      </c>
      <c r="HJ79" s="127" t="b">
        <f t="shared" si="135"/>
        <v>0</v>
      </c>
      <c r="HK79" s="100"/>
      <c r="HL79" s="100"/>
      <c r="HM79" s="100"/>
      <c r="HN79" s="100"/>
      <c r="HO79" s="100"/>
      <c r="HP79" s="100"/>
      <c r="HQ79" s="100"/>
      <c r="HR79" s="100"/>
      <c r="HS79" s="105" t="s">
        <v>15</v>
      </c>
      <c r="HT79" s="101"/>
      <c r="HU79" s="105" t="s">
        <v>19</v>
      </c>
      <c r="HV79" s="101">
        <f t="shared" si="136"/>
        <v>1</v>
      </c>
      <c r="HW79" s="105" t="s">
        <v>19</v>
      </c>
      <c r="HX79" s="101"/>
      <c r="HY79" s="101" t="str">
        <f t="shared" si="141"/>
        <v/>
      </c>
      <c r="HZ79" s="101"/>
      <c r="IA79" s="105" t="s">
        <v>19</v>
      </c>
      <c r="IB79" s="101">
        <f t="shared" si="137"/>
        <v>-3</v>
      </c>
      <c r="IC79" s="105" t="s">
        <v>19</v>
      </c>
      <c r="ID79" s="101">
        <f t="shared" si="138"/>
        <v>4</v>
      </c>
      <c r="IE79" s="105" t="s">
        <v>19</v>
      </c>
      <c r="IF79" s="101">
        <f t="shared" si="139"/>
        <v>0</v>
      </c>
      <c r="IG79" s="105" t="s">
        <v>19</v>
      </c>
      <c r="IH79" s="101"/>
      <c r="II79" s="101"/>
      <c r="IJ79" s="101"/>
      <c r="IK79" s="101"/>
      <c r="IL79" s="101"/>
      <c r="IM79" s="101"/>
      <c r="IN79" s="101"/>
      <c r="IO79" s="101"/>
      <c r="IP79" s="106" t="s">
        <v>19</v>
      </c>
      <c r="IQ79" s="128">
        <f t="shared" si="140"/>
        <v>35489</v>
      </c>
      <c r="IR79" s="106" t="s">
        <v>19</v>
      </c>
      <c r="IS79" s="100"/>
      <c r="IT79" s="100"/>
      <c r="IU79" s="100"/>
      <c r="IV79" s="100"/>
    </row>
    <row r="80" spans="1:256" s="98" customFormat="1" ht="18" thickBot="1" x14ac:dyDescent="0.35">
      <c r="A80" s="45">
        <v>1</v>
      </c>
      <c r="B80" s="92"/>
      <c r="C80" s="50"/>
      <c r="D80" s="93"/>
      <c r="E80" s="94"/>
      <c r="F80" s="93"/>
      <c r="G80" s="94"/>
      <c r="H80" s="91"/>
      <c r="I80" s="91"/>
      <c r="J80" s="13">
        <f t="shared" si="142"/>
        <v>1</v>
      </c>
      <c r="K80" s="95"/>
      <c r="L80" s="15">
        <f t="shared" si="146"/>
        <v>18.350000000000001</v>
      </c>
      <c r="M80" s="38">
        <f t="shared" si="143"/>
        <v>0</v>
      </c>
      <c r="N80" s="15" t="b">
        <f t="shared" si="144"/>
        <v>0</v>
      </c>
      <c r="O80" s="15">
        <f t="shared" si="145"/>
        <v>0</v>
      </c>
      <c r="P80" s="27"/>
      <c r="Q80" s="23"/>
      <c r="R80" s="29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FH80" s="100"/>
      <c r="FI80" s="100"/>
      <c r="FJ80" s="100"/>
      <c r="FK80" s="115">
        <f t="shared" si="98"/>
        <v>0</v>
      </c>
      <c r="FL80" s="116">
        <v>0</v>
      </c>
      <c r="FM80" s="117">
        <f t="shared" si="99"/>
        <v>0</v>
      </c>
      <c r="FN80" s="117">
        <f t="shared" si="100"/>
        <v>0</v>
      </c>
      <c r="FO80" s="118">
        <f t="shared" si="101"/>
        <v>0</v>
      </c>
      <c r="FP80" s="119">
        <f t="shared" si="102"/>
        <v>0</v>
      </c>
      <c r="FQ80" s="116">
        <f t="shared" si="103"/>
        <v>0</v>
      </c>
      <c r="FR80" s="120">
        <f t="shared" si="104"/>
        <v>0</v>
      </c>
      <c r="FS80" s="121">
        <f t="shared" si="105"/>
        <v>-10</v>
      </c>
      <c r="FT80" s="122">
        <f t="shared" si="106"/>
        <v>-15</v>
      </c>
      <c r="FU80" s="123">
        <f t="shared" si="107"/>
        <v>0</v>
      </c>
      <c r="FV80" s="123">
        <f t="shared" si="108"/>
        <v>0</v>
      </c>
      <c r="FW80" s="124">
        <f t="shared" si="109"/>
        <v>0</v>
      </c>
      <c r="FX80" s="123">
        <v>11.25</v>
      </c>
      <c r="FY80" s="125">
        <v>15</v>
      </c>
      <c r="FZ80" s="125">
        <v>22.5</v>
      </c>
      <c r="GA80" s="104" t="str">
        <f t="shared" si="110"/>
        <v>wrong size</v>
      </c>
      <c r="GB80" s="104" t="str">
        <f t="shared" si="111"/>
        <v>wrong size</v>
      </c>
      <c r="GC80" s="104" t="str">
        <f t="shared" si="112"/>
        <v>wrong size</v>
      </c>
      <c r="GD80" s="126">
        <f t="shared" si="113"/>
        <v>0</v>
      </c>
      <c r="GE80" s="127" t="b">
        <f t="shared" si="114"/>
        <v>0</v>
      </c>
      <c r="GF80" s="100"/>
      <c r="GG80" s="100"/>
      <c r="GH80" s="100"/>
      <c r="GI80" s="100"/>
      <c r="GJ80" s="100"/>
      <c r="GK80" s="100"/>
      <c r="GL80" s="115">
        <f t="shared" si="115"/>
        <v>0</v>
      </c>
      <c r="GM80" s="116">
        <f t="shared" si="116"/>
        <v>0</v>
      </c>
      <c r="GN80" s="117">
        <f t="shared" si="117"/>
        <v>0</v>
      </c>
      <c r="GO80" s="117">
        <f t="shared" si="118"/>
        <v>0</v>
      </c>
      <c r="GP80" s="118">
        <f t="shared" si="119"/>
        <v>0</v>
      </c>
      <c r="GQ80" s="119">
        <f t="shared" si="120"/>
        <v>1</v>
      </c>
      <c r="GR80" s="116">
        <f t="shared" si="121"/>
        <v>0</v>
      </c>
      <c r="GS80" s="120">
        <f t="shared" si="122"/>
        <v>1</v>
      </c>
      <c r="GT80" s="121">
        <f t="shared" si="123"/>
        <v>-6</v>
      </c>
      <c r="GU80" s="121">
        <f t="shared" si="124"/>
        <v>-13</v>
      </c>
      <c r="GV80" s="122">
        <f t="shared" si="125"/>
        <v>-20</v>
      </c>
      <c r="GW80" s="123">
        <f t="shared" si="126"/>
        <v>1</v>
      </c>
      <c r="GX80" s="123">
        <f t="shared" si="127"/>
        <v>0</v>
      </c>
      <c r="GY80" s="123">
        <f t="shared" si="128"/>
        <v>0</v>
      </c>
      <c r="GZ80" s="124">
        <f t="shared" si="129"/>
        <v>0</v>
      </c>
      <c r="HA80" s="103">
        <v>75</v>
      </c>
      <c r="HB80" s="103">
        <v>106</v>
      </c>
      <c r="HC80" s="103">
        <v>144</v>
      </c>
      <c r="HD80" s="103">
        <v>144</v>
      </c>
      <c r="HE80" s="123">
        <f t="shared" si="130"/>
        <v>75</v>
      </c>
      <c r="HF80" s="125">
        <f t="shared" si="131"/>
        <v>0</v>
      </c>
      <c r="HG80" s="125">
        <f t="shared" si="132"/>
        <v>0</v>
      </c>
      <c r="HH80" s="127">
        <f t="shared" si="133"/>
        <v>0</v>
      </c>
      <c r="HI80" s="126">
        <f t="shared" si="134"/>
        <v>75</v>
      </c>
      <c r="HJ80" s="127" t="b">
        <f t="shared" si="135"/>
        <v>0</v>
      </c>
      <c r="HK80" s="100"/>
      <c r="HL80" s="100"/>
      <c r="HM80" s="100"/>
      <c r="HN80" s="100"/>
      <c r="HO80" s="100"/>
      <c r="HP80" s="100"/>
      <c r="HQ80" s="100"/>
      <c r="HR80" s="100"/>
      <c r="HS80" s="105" t="s">
        <v>15</v>
      </c>
      <c r="HT80" s="101"/>
      <c r="HU80" s="105" t="s">
        <v>19</v>
      </c>
      <c r="HV80" s="101">
        <f t="shared" si="136"/>
        <v>1</v>
      </c>
      <c r="HW80" s="105" t="s">
        <v>19</v>
      </c>
      <c r="HX80" s="101"/>
      <c r="HY80" s="101" t="str">
        <f t="shared" si="141"/>
        <v/>
      </c>
      <c r="HZ80" s="101"/>
      <c r="IA80" s="105" t="s">
        <v>19</v>
      </c>
      <c r="IB80" s="101">
        <f t="shared" si="137"/>
        <v>-3</v>
      </c>
      <c r="IC80" s="105" t="s">
        <v>19</v>
      </c>
      <c r="ID80" s="101">
        <f t="shared" si="138"/>
        <v>4</v>
      </c>
      <c r="IE80" s="105" t="s">
        <v>19</v>
      </c>
      <c r="IF80" s="101">
        <f t="shared" si="139"/>
        <v>0</v>
      </c>
      <c r="IG80" s="105" t="s">
        <v>19</v>
      </c>
      <c r="IH80" s="101"/>
      <c r="II80" s="101"/>
      <c r="IJ80" s="101"/>
      <c r="IK80" s="101"/>
      <c r="IL80" s="101"/>
      <c r="IM80" s="101"/>
      <c r="IN80" s="101"/>
      <c r="IO80" s="101"/>
      <c r="IP80" s="106" t="s">
        <v>19</v>
      </c>
      <c r="IQ80" s="128">
        <f t="shared" si="140"/>
        <v>35489</v>
      </c>
      <c r="IR80" s="106" t="s">
        <v>19</v>
      </c>
      <c r="IS80" s="100"/>
      <c r="IT80" s="100"/>
      <c r="IU80" s="100"/>
      <c r="IV80" s="100"/>
    </row>
    <row r="81" spans="1:256" s="98" customFormat="1" ht="18" thickBot="1" x14ac:dyDescent="0.35">
      <c r="A81" s="45">
        <v>1</v>
      </c>
      <c r="B81" s="92"/>
      <c r="C81" s="50"/>
      <c r="D81" s="93"/>
      <c r="E81" s="94"/>
      <c r="F81" s="93"/>
      <c r="G81" s="94"/>
      <c r="H81" s="91"/>
      <c r="I81" s="91"/>
      <c r="J81" s="13">
        <f t="shared" si="142"/>
        <v>1</v>
      </c>
      <c r="K81" s="95"/>
      <c r="L81" s="15">
        <f t="shared" si="146"/>
        <v>18.350000000000001</v>
      </c>
      <c r="M81" s="38">
        <f t="shared" si="143"/>
        <v>0</v>
      </c>
      <c r="N81" s="15" t="b">
        <f t="shared" si="144"/>
        <v>0</v>
      </c>
      <c r="O81" s="15">
        <f t="shared" si="145"/>
        <v>0</v>
      </c>
      <c r="P81" s="27"/>
      <c r="Q81" s="23"/>
      <c r="R81" s="29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FH81" s="100"/>
      <c r="FI81" s="100"/>
      <c r="FJ81" s="100"/>
      <c r="FK81" s="115">
        <f t="shared" si="98"/>
        <v>0</v>
      </c>
      <c r="FL81" s="116">
        <v>0</v>
      </c>
      <c r="FM81" s="117">
        <f t="shared" si="99"/>
        <v>0</v>
      </c>
      <c r="FN81" s="117">
        <f t="shared" si="100"/>
        <v>0</v>
      </c>
      <c r="FO81" s="118">
        <f t="shared" si="101"/>
        <v>0</v>
      </c>
      <c r="FP81" s="119">
        <f t="shared" si="102"/>
        <v>0</v>
      </c>
      <c r="FQ81" s="116">
        <f t="shared" si="103"/>
        <v>0</v>
      </c>
      <c r="FR81" s="120">
        <f t="shared" si="104"/>
        <v>0</v>
      </c>
      <c r="FS81" s="121">
        <f t="shared" si="105"/>
        <v>-10</v>
      </c>
      <c r="FT81" s="122">
        <f t="shared" si="106"/>
        <v>-15</v>
      </c>
      <c r="FU81" s="123">
        <f t="shared" si="107"/>
        <v>0</v>
      </c>
      <c r="FV81" s="123">
        <f t="shared" si="108"/>
        <v>0</v>
      </c>
      <c r="FW81" s="124">
        <f t="shared" si="109"/>
        <v>0</v>
      </c>
      <c r="FX81" s="123">
        <v>11.25</v>
      </c>
      <c r="FY81" s="125">
        <v>15</v>
      </c>
      <c r="FZ81" s="125">
        <v>22.5</v>
      </c>
      <c r="GA81" s="104" t="str">
        <f t="shared" si="110"/>
        <v>wrong size</v>
      </c>
      <c r="GB81" s="104" t="str">
        <f t="shared" si="111"/>
        <v>wrong size</v>
      </c>
      <c r="GC81" s="104" t="str">
        <f t="shared" si="112"/>
        <v>wrong size</v>
      </c>
      <c r="GD81" s="126">
        <f t="shared" si="113"/>
        <v>0</v>
      </c>
      <c r="GE81" s="127" t="b">
        <f t="shared" si="114"/>
        <v>0</v>
      </c>
      <c r="GF81" s="100"/>
      <c r="GG81" s="100"/>
      <c r="GH81" s="100"/>
      <c r="GI81" s="100"/>
      <c r="GJ81" s="100"/>
      <c r="GK81" s="100"/>
      <c r="GL81" s="115">
        <f t="shared" si="115"/>
        <v>0</v>
      </c>
      <c r="GM81" s="116">
        <f t="shared" si="116"/>
        <v>0</v>
      </c>
      <c r="GN81" s="117">
        <f t="shared" si="117"/>
        <v>0</v>
      </c>
      <c r="GO81" s="117">
        <f t="shared" si="118"/>
        <v>0</v>
      </c>
      <c r="GP81" s="118">
        <f t="shared" si="119"/>
        <v>0</v>
      </c>
      <c r="GQ81" s="119">
        <f t="shared" si="120"/>
        <v>1</v>
      </c>
      <c r="GR81" s="116">
        <f t="shared" si="121"/>
        <v>0</v>
      </c>
      <c r="GS81" s="120">
        <f t="shared" si="122"/>
        <v>1</v>
      </c>
      <c r="GT81" s="121">
        <f t="shared" si="123"/>
        <v>-6</v>
      </c>
      <c r="GU81" s="121">
        <f t="shared" si="124"/>
        <v>-13</v>
      </c>
      <c r="GV81" s="122">
        <f t="shared" si="125"/>
        <v>-20</v>
      </c>
      <c r="GW81" s="123">
        <f t="shared" si="126"/>
        <v>1</v>
      </c>
      <c r="GX81" s="123">
        <f t="shared" si="127"/>
        <v>0</v>
      </c>
      <c r="GY81" s="123">
        <f t="shared" si="128"/>
        <v>0</v>
      </c>
      <c r="GZ81" s="124">
        <f t="shared" si="129"/>
        <v>0</v>
      </c>
      <c r="HA81" s="103">
        <v>75</v>
      </c>
      <c r="HB81" s="103">
        <v>106</v>
      </c>
      <c r="HC81" s="103">
        <v>144</v>
      </c>
      <c r="HD81" s="103">
        <v>144</v>
      </c>
      <c r="HE81" s="123">
        <f t="shared" si="130"/>
        <v>75</v>
      </c>
      <c r="HF81" s="125">
        <f t="shared" si="131"/>
        <v>0</v>
      </c>
      <c r="HG81" s="125">
        <f t="shared" si="132"/>
        <v>0</v>
      </c>
      <c r="HH81" s="127">
        <f t="shared" si="133"/>
        <v>0</v>
      </c>
      <c r="HI81" s="126">
        <f t="shared" si="134"/>
        <v>75</v>
      </c>
      <c r="HJ81" s="127" t="b">
        <f t="shared" si="135"/>
        <v>0</v>
      </c>
      <c r="HK81" s="100"/>
      <c r="HL81" s="100"/>
      <c r="HM81" s="100"/>
      <c r="HN81" s="100"/>
      <c r="HO81" s="100"/>
      <c r="HP81" s="100"/>
      <c r="HQ81" s="100"/>
      <c r="HR81" s="100"/>
      <c r="HS81" s="105" t="s">
        <v>15</v>
      </c>
      <c r="HT81" s="101"/>
      <c r="HU81" s="105" t="s">
        <v>19</v>
      </c>
      <c r="HV81" s="101">
        <f t="shared" si="136"/>
        <v>1</v>
      </c>
      <c r="HW81" s="105" t="s">
        <v>19</v>
      </c>
      <c r="HX81" s="101"/>
      <c r="HY81" s="101" t="str">
        <f t="shared" si="141"/>
        <v/>
      </c>
      <c r="HZ81" s="101"/>
      <c r="IA81" s="105" t="s">
        <v>19</v>
      </c>
      <c r="IB81" s="101">
        <f t="shared" si="137"/>
        <v>-3</v>
      </c>
      <c r="IC81" s="105" t="s">
        <v>19</v>
      </c>
      <c r="ID81" s="101">
        <f t="shared" si="138"/>
        <v>4</v>
      </c>
      <c r="IE81" s="105" t="s">
        <v>19</v>
      </c>
      <c r="IF81" s="101">
        <f t="shared" si="139"/>
        <v>0</v>
      </c>
      <c r="IG81" s="105" t="s">
        <v>19</v>
      </c>
      <c r="IH81" s="101"/>
      <c r="II81" s="101"/>
      <c r="IJ81" s="101"/>
      <c r="IK81" s="101"/>
      <c r="IL81" s="101"/>
      <c r="IM81" s="101"/>
      <c r="IN81" s="101"/>
      <c r="IO81" s="101"/>
      <c r="IP81" s="106" t="s">
        <v>19</v>
      </c>
      <c r="IQ81" s="128">
        <f t="shared" si="140"/>
        <v>35489</v>
      </c>
      <c r="IR81" s="106" t="s">
        <v>19</v>
      </c>
      <c r="IS81" s="100"/>
      <c r="IT81" s="100"/>
      <c r="IU81" s="100"/>
      <c r="IV81" s="100"/>
    </row>
    <row r="82" spans="1:256" s="98" customFormat="1" ht="18" thickBot="1" x14ac:dyDescent="0.35">
      <c r="A82" s="45">
        <v>1</v>
      </c>
      <c r="B82" s="92"/>
      <c r="C82" s="50"/>
      <c r="D82" s="93"/>
      <c r="E82" s="94"/>
      <c r="F82" s="93"/>
      <c r="G82" s="94"/>
      <c r="H82" s="91"/>
      <c r="I82" s="91"/>
      <c r="J82" s="13">
        <f t="shared" si="142"/>
        <v>1</v>
      </c>
      <c r="K82" s="95"/>
      <c r="L82" s="15">
        <f t="shared" si="146"/>
        <v>18.350000000000001</v>
      </c>
      <c r="M82" s="38">
        <f t="shared" si="143"/>
        <v>0</v>
      </c>
      <c r="N82" s="15" t="b">
        <f t="shared" si="144"/>
        <v>0</v>
      </c>
      <c r="O82" s="15">
        <f t="shared" si="145"/>
        <v>0</v>
      </c>
      <c r="P82" s="96"/>
      <c r="Q82" s="23"/>
      <c r="R82" s="29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FH82" s="100"/>
      <c r="FI82" s="100"/>
      <c r="FJ82" s="100"/>
      <c r="FK82" s="115">
        <f t="shared" si="98"/>
        <v>0</v>
      </c>
      <c r="FL82" s="116">
        <v>0</v>
      </c>
      <c r="FM82" s="117">
        <f t="shared" si="99"/>
        <v>0</v>
      </c>
      <c r="FN82" s="117">
        <f t="shared" si="100"/>
        <v>0</v>
      </c>
      <c r="FO82" s="118">
        <f t="shared" si="101"/>
        <v>0</v>
      </c>
      <c r="FP82" s="119">
        <f t="shared" si="102"/>
        <v>0</v>
      </c>
      <c r="FQ82" s="116">
        <f t="shared" si="103"/>
        <v>0</v>
      </c>
      <c r="FR82" s="120">
        <f t="shared" si="104"/>
        <v>0</v>
      </c>
      <c r="FS82" s="121">
        <f t="shared" si="105"/>
        <v>-10</v>
      </c>
      <c r="FT82" s="122">
        <f t="shared" si="106"/>
        <v>-15</v>
      </c>
      <c r="FU82" s="123">
        <f t="shared" si="107"/>
        <v>0</v>
      </c>
      <c r="FV82" s="123">
        <f t="shared" si="108"/>
        <v>0</v>
      </c>
      <c r="FW82" s="124">
        <f t="shared" si="109"/>
        <v>0</v>
      </c>
      <c r="FX82" s="123">
        <v>11.25</v>
      </c>
      <c r="FY82" s="125">
        <v>15</v>
      </c>
      <c r="FZ82" s="125">
        <v>22.5</v>
      </c>
      <c r="GA82" s="104" t="str">
        <f t="shared" si="110"/>
        <v>wrong size</v>
      </c>
      <c r="GB82" s="104" t="str">
        <f t="shared" si="111"/>
        <v>wrong size</v>
      </c>
      <c r="GC82" s="104" t="str">
        <f t="shared" si="112"/>
        <v>wrong size</v>
      </c>
      <c r="GD82" s="126">
        <f t="shared" si="113"/>
        <v>0</v>
      </c>
      <c r="GE82" s="127" t="b">
        <f t="shared" si="114"/>
        <v>0</v>
      </c>
      <c r="GF82" s="100"/>
      <c r="GG82" s="100"/>
      <c r="GH82" s="100"/>
      <c r="GI82" s="100"/>
      <c r="GJ82" s="100"/>
      <c r="GK82" s="100"/>
      <c r="GL82" s="115">
        <f t="shared" si="115"/>
        <v>0</v>
      </c>
      <c r="GM82" s="116">
        <f t="shared" si="116"/>
        <v>0</v>
      </c>
      <c r="GN82" s="117">
        <f t="shared" si="117"/>
        <v>0</v>
      </c>
      <c r="GO82" s="117">
        <f t="shared" si="118"/>
        <v>0</v>
      </c>
      <c r="GP82" s="118">
        <f t="shared" si="119"/>
        <v>0</v>
      </c>
      <c r="GQ82" s="119">
        <f t="shared" si="120"/>
        <v>1</v>
      </c>
      <c r="GR82" s="116">
        <f t="shared" si="121"/>
        <v>0</v>
      </c>
      <c r="GS82" s="120">
        <f t="shared" si="122"/>
        <v>1</v>
      </c>
      <c r="GT82" s="121">
        <f t="shared" si="123"/>
        <v>-6</v>
      </c>
      <c r="GU82" s="121">
        <f t="shared" si="124"/>
        <v>-13</v>
      </c>
      <c r="GV82" s="122">
        <f t="shared" si="125"/>
        <v>-20</v>
      </c>
      <c r="GW82" s="123">
        <f t="shared" si="126"/>
        <v>1</v>
      </c>
      <c r="GX82" s="123">
        <f t="shared" si="127"/>
        <v>0</v>
      </c>
      <c r="GY82" s="123">
        <f t="shared" si="128"/>
        <v>0</v>
      </c>
      <c r="GZ82" s="124">
        <f t="shared" si="129"/>
        <v>0</v>
      </c>
      <c r="HA82" s="103">
        <v>75</v>
      </c>
      <c r="HB82" s="103">
        <v>106</v>
      </c>
      <c r="HC82" s="103">
        <v>144</v>
      </c>
      <c r="HD82" s="103">
        <v>144</v>
      </c>
      <c r="HE82" s="123">
        <f t="shared" si="130"/>
        <v>75</v>
      </c>
      <c r="HF82" s="125">
        <f t="shared" si="131"/>
        <v>0</v>
      </c>
      <c r="HG82" s="125">
        <f t="shared" si="132"/>
        <v>0</v>
      </c>
      <c r="HH82" s="127">
        <f t="shared" si="133"/>
        <v>0</v>
      </c>
      <c r="HI82" s="126">
        <f t="shared" si="134"/>
        <v>75</v>
      </c>
      <c r="HJ82" s="127" t="b">
        <f t="shared" si="135"/>
        <v>0</v>
      </c>
      <c r="HK82" s="100"/>
      <c r="HL82" s="100"/>
      <c r="HM82" s="100"/>
      <c r="HN82" s="100"/>
      <c r="HO82" s="100"/>
      <c r="HP82" s="100"/>
      <c r="HQ82" s="100"/>
      <c r="HR82" s="100"/>
      <c r="HS82" s="105" t="s">
        <v>15</v>
      </c>
      <c r="HT82" s="101"/>
      <c r="HU82" s="105" t="s">
        <v>19</v>
      </c>
      <c r="HV82" s="101">
        <f t="shared" si="136"/>
        <v>1</v>
      </c>
      <c r="HW82" s="105" t="s">
        <v>19</v>
      </c>
      <c r="HX82" s="101"/>
      <c r="HY82" s="101" t="str">
        <f t="shared" si="141"/>
        <v/>
      </c>
      <c r="HZ82" s="101"/>
      <c r="IA82" s="105" t="s">
        <v>19</v>
      </c>
      <c r="IB82" s="101">
        <f t="shared" si="137"/>
        <v>-3</v>
      </c>
      <c r="IC82" s="105" t="s">
        <v>19</v>
      </c>
      <c r="ID82" s="101">
        <f t="shared" si="138"/>
        <v>4</v>
      </c>
      <c r="IE82" s="105" t="s">
        <v>19</v>
      </c>
      <c r="IF82" s="101">
        <f t="shared" si="139"/>
        <v>0</v>
      </c>
      <c r="IG82" s="105" t="s">
        <v>19</v>
      </c>
      <c r="IH82" s="101"/>
      <c r="II82" s="101"/>
      <c r="IJ82" s="101"/>
      <c r="IK82" s="101"/>
      <c r="IL82" s="101"/>
      <c r="IM82" s="101"/>
      <c r="IN82" s="101"/>
      <c r="IO82" s="101"/>
      <c r="IP82" s="106" t="s">
        <v>19</v>
      </c>
      <c r="IQ82" s="128">
        <f t="shared" si="140"/>
        <v>35489</v>
      </c>
      <c r="IR82" s="106" t="s">
        <v>19</v>
      </c>
      <c r="IS82" s="100"/>
      <c r="IT82" s="100"/>
      <c r="IU82" s="100"/>
      <c r="IV82" s="100"/>
    </row>
    <row r="83" spans="1:256" s="98" customFormat="1" ht="18" thickBot="1" x14ac:dyDescent="0.35">
      <c r="A83" s="45">
        <v>1</v>
      </c>
      <c r="B83" s="92"/>
      <c r="C83" s="50"/>
      <c r="D83" s="93"/>
      <c r="E83" s="94"/>
      <c r="F83" s="93"/>
      <c r="G83" s="94"/>
      <c r="H83" s="91"/>
      <c r="I83" s="91"/>
      <c r="J83" s="13">
        <f t="shared" si="142"/>
        <v>1</v>
      </c>
      <c r="K83" s="95"/>
      <c r="L83" s="15">
        <f t="shared" si="146"/>
        <v>18.350000000000001</v>
      </c>
      <c r="M83" s="38">
        <f t="shared" si="143"/>
        <v>0</v>
      </c>
      <c r="N83" s="15" t="b">
        <f t="shared" si="144"/>
        <v>0</v>
      </c>
      <c r="O83" s="15">
        <f t="shared" si="145"/>
        <v>0</v>
      </c>
      <c r="P83" s="96"/>
      <c r="Q83" s="23"/>
      <c r="R83" s="29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FH83" s="100"/>
      <c r="FI83" s="100"/>
      <c r="FJ83" s="100"/>
      <c r="FK83" s="115">
        <f t="shared" si="98"/>
        <v>0</v>
      </c>
      <c r="FL83" s="116">
        <v>0</v>
      </c>
      <c r="FM83" s="117">
        <f t="shared" si="99"/>
        <v>0</v>
      </c>
      <c r="FN83" s="117">
        <f t="shared" si="100"/>
        <v>0</v>
      </c>
      <c r="FO83" s="118">
        <f t="shared" si="101"/>
        <v>0</v>
      </c>
      <c r="FP83" s="119">
        <f t="shared" si="102"/>
        <v>0</v>
      </c>
      <c r="FQ83" s="116">
        <f t="shared" si="103"/>
        <v>0</v>
      </c>
      <c r="FR83" s="120">
        <f t="shared" si="104"/>
        <v>0</v>
      </c>
      <c r="FS83" s="121">
        <f t="shared" si="105"/>
        <v>-10</v>
      </c>
      <c r="FT83" s="122">
        <f t="shared" si="106"/>
        <v>-15</v>
      </c>
      <c r="FU83" s="123">
        <f t="shared" si="107"/>
        <v>0</v>
      </c>
      <c r="FV83" s="123">
        <f t="shared" si="108"/>
        <v>0</v>
      </c>
      <c r="FW83" s="124">
        <f t="shared" si="109"/>
        <v>0</v>
      </c>
      <c r="FX83" s="123">
        <v>11.25</v>
      </c>
      <c r="FY83" s="125">
        <v>15</v>
      </c>
      <c r="FZ83" s="125">
        <v>22.5</v>
      </c>
      <c r="GA83" s="104" t="str">
        <f t="shared" si="110"/>
        <v>wrong size</v>
      </c>
      <c r="GB83" s="104" t="str">
        <f t="shared" si="111"/>
        <v>wrong size</v>
      </c>
      <c r="GC83" s="104" t="str">
        <f t="shared" si="112"/>
        <v>wrong size</v>
      </c>
      <c r="GD83" s="126">
        <f t="shared" si="113"/>
        <v>0</v>
      </c>
      <c r="GE83" s="127" t="b">
        <f t="shared" si="114"/>
        <v>0</v>
      </c>
      <c r="GF83" s="100"/>
      <c r="GG83" s="100"/>
      <c r="GH83" s="100"/>
      <c r="GI83" s="100"/>
      <c r="GJ83" s="100"/>
      <c r="GK83" s="100"/>
      <c r="GL83" s="115">
        <f t="shared" si="115"/>
        <v>0</v>
      </c>
      <c r="GM83" s="116">
        <f t="shared" si="116"/>
        <v>0</v>
      </c>
      <c r="GN83" s="117">
        <f t="shared" si="117"/>
        <v>0</v>
      </c>
      <c r="GO83" s="117">
        <f t="shared" si="118"/>
        <v>0</v>
      </c>
      <c r="GP83" s="118">
        <f t="shared" si="119"/>
        <v>0</v>
      </c>
      <c r="GQ83" s="119">
        <f t="shared" si="120"/>
        <v>1</v>
      </c>
      <c r="GR83" s="116">
        <f t="shared" si="121"/>
        <v>0</v>
      </c>
      <c r="GS83" s="120">
        <f t="shared" si="122"/>
        <v>1</v>
      </c>
      <c r="GT83" s="121">
        <f t="shared" si="123"/>
        <v>-6</v>
      </c>
      <c r="GU83" s="121">
        <f t="shared" si="124"/>
        <v>-13</v>
      </c>
      <c r="GV83" s="122">
        <f t="shared" si="125"/>
        <v>-20</v>
      </c>
      <c r="GW83" s="123">
        <f t="shared" si="126"/>
        <v>1</v>
      </c>
      <c r="GX83" s="123">
        <f t="shared" si="127"/>
        <v>0</v>
      </c>
      <c r="GY83" s="123">
        <f t="shared" si="128"/>
        <v>0</v>
      </c>
      <c r="GZ83" s="124">
        <f t="shared" si="129"/>
        <v>0</v>
      </c>
      <c r="HA83" s="103">
        <v>75</v>
      </c>
      <c r="HB83" s="103">
        <v>106</v>
      </c>
      <c r="HC83" s="103">
        <v>144</v>
      </c>
      <c r="HD83" s="103">
        <v>144</v>
      </c>
      <c r="HE83" s="123">
        <f t="shared" si="130"/>
        <v>75</v>
      </c>
      <c r="HF83" s="125">
        <f t="shared" si="131"/>
        <v>0</v>
      </c>
      <c r="HG83" s="125">
        <f t="shared" si="132"/>
        <v>0</v>
      </c>
      <c r="HH83" s="127">
        <f t="shared" si="133"/>
        <v>0</v>
      </c>
      <c r="HI83" s="126">
        <f t="shared" si="134"/>
        <v>75</v>
      </c>
      <c r="HJ83" s="127" t="b">
        <f t="shared" si="135"/>
        <v>0</v>
      </c>
      <c r="HK83" s="100"/>
      <c r="HL83" s="100"/>
      <c r="HM83" s="100"/>
      <c r="HN83" s="100"/>
      <c r="HO83" s="100"/>
      <c r="HP83" s="100"/>
      <c r="HQ83" s="100"/>
      <c r="HR83" s="100"/>
      <c r="HS83" s="105" t="s">
        <v>15</v>
      </c>
      <c r="HT83" s="101"/>
      <c r="HU83" s="105" t="s">
        <v>19</v>
      </c>
      <c r="HV83" s="101">
        <f t="shared" si="136"/>
        <v>1</v>
      </c>
      <c r="HW83" s="105" t="s">
        <v>19</v>
      </c>
      <c r="HX83" s="101"/>
      <c r="HY83" s="101" t="str">
        <f t="shared" si="141"/>
        <v/>
      </c>
      <c r="HZ83" s="101"/>
      <c r="IA83" s="105" t="s">
        <v>19</v>
      </c>
      <c r="IB83" s="101">
        <f t="shared" si="137"/>
        <v>-3</v>
      </c>
      <c r="IC83" s="105" t="s">
        <v>19</v>
      </c>
      <c r="ID83" s="101">
        <f t="shared" si="138"/>
        <v>4</v>
      </c>
      <c r="IE83" s="105" t="s">
        <v>19</v>
      </c>
      <c r="IF83" s="101">
        <f t="shared" si="139"/>
        <v>0</v>
      </c>
      <c r="IG83" s="105" t="s">
        <v>19</v>
      </c>
      <c r="IH83" s="101"/>
      <c r="II83" s="101"/>
      <c r="IJ83" s="101"/>
      <c r="IK83" s="101"/>
      <c r="IL83" s="101"/>
      <c r="IM83" s="101"/>
      <c r="IN83" s="101"/>
      <c r="IO83" s="101"/>
      <c r="IP83" s="106" t="s">
        <v>19</v>
      </c>
      <c r="IQ83" s="128">
        <f t="shared" si="140"/>
        <v>35489</v>
      </c>
      <c r="IR83" s="106" t="s">
        <v>19</v>
      </c>
      <c r="IS83" s="100"/>
      <c r="IT83" s="100"/>
      <c r="IU83" s="100"/>
      <c r="IV83" s="100"/>
    </row>
    <row r="84" spans="1:256" s="98" customFormat="1" ht="18" thickBot="1" x14ac:dyDescent="0.35">
      <c r="A84" s="45">
        <v>1</v>
      </c>
      <c r="B84" s="92"/>
      <c r="C84" s="50"/>
      <c r="D84" s="93"/>
      <c r="E84" s="94"/>
      <c r="F84" s="93"/>
      <c r="G84" s="94"/>
      <c r="H84" s="91"/>
      <c r="I84" s="91"/>
      <c r="J84" s="13">
        <f t="shared" si="142"/>
        <v>1</v>
      </c>
      <c r="K84" s="95"/>
      <c r="L84" s="15">
        <f t="shared" si="146"/>
        <v>18.350000000000001</v>
      </c>
      <c r="M84" s="38">
        <f t="shared" si="143"/>
        <v>0</v>
      </c>
      <c r="N84" s="15" t="b">
        <f t="shared" si="144"/>
        <v>0</v>
      </c>
      <c r="O84" s="15">
        <f t="shared" si="145"/>
        <v>0</v>
      </c>
      <c r="P84" s="96"/>
      <c r="Q84" s="23"/>
      <c r="R84" s="29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FH84" s="100"/>
      <c r="FI84" s="100"/>
      <c r="FJ84" s="100"/>
      <c r="FK84" s="115">
        <f t="shared" si="98"/>
        <v>0</v>
      </c>
      <c r="FL84" s="116">
        <v>0</v>
      </c>
      <c r="FM84" s="117">
        <f t="shared" si="99"/>
        <v>0</v>
      </c>
      <c r="FN84" s="117">
        <f t="shared" si="100"/>
        <v>0</v>
      </c>
      <c r="FO84" s="118">
        <f t="shared" si="101"/>
        <v>0</v>
      </c>
      <c r="FP84" s="119">
        <f t="shared" si="102"/>
        <v>0</v>
      </c>
      <c r="FQ84" s="116">
        <f t="shared" si="103"/>
        <v>0</v>
      </c>
      <c r="FR84" s="120">
        <f t="shared" si="104"/>
        <v>0</v>
      </c>
      <c r="FS84" s="121">
        <f t="shared" si="105"/>
        <v>-10</v>
      </c>
      <c r="FT84" s="122">
        <f t="shared" si="106"/>
        <v>-15</v>
      </c>
      <c r="FU84" s="123">
        <f t="shared" si="107"/>
        <v>0</v>
      </c>
      <c r="FV84" s="123">
        <f t="shared" si="108"/>
        <v>0</v>
      </c>
      <c r="FW84" s="124">
        <f t="shared" si="109"/>
        <v>0</v>
      </c>
      <c r="FX84" s="123">
        <v>11.25</v>
      </c>
      <c r="FY84" s="125">
        <v>15</v>
      </c>
      <c r="FZ84" s="125">
        <v>22.5</v>
      </c>
      <c r="GA84" s="104" t="str">
        <f t="shared" si="110"/>
        <v>wrong size</v>
      </c>
      <c r="GB84" s="104" t="str">
        <f t="shared" si="111"/>
        <v>wrong size</v>
      </c>
      <c r="GC84" s="104" t="str">
        <f t="shared" si="112"/>
        <v>wrong size</v>
      </c>
      <c r="GD84" s="126">
        <f t="shared" si="113"/>
        <v>0</v>
      </c>
      <c r="GE84" s="127" t="b">
        <f t="shared" si="114"/>
        <v>0</v>
      </c>
      <c r="GF84" s="100"/>
      <c r="GG84" s="100"/>
      <c r="GH84" s="100"/>
      <c r="GI84" s="100"/>
      <c r="GJ84" s="100"/>
      <c r="GK84" s="100"/>
      <c r="GL84" s="115">
        <f t="shared" si="115"/>
        <v>0</v>
      </c>
      <c r="GM84" s="116">
        <f t="shared" si="116"/>
        <v>0</v>
      </c>
      <c r="GN84" s="117">
        <f t="shared" si="117"/>
        <v>0</v>
      </c>
      <c r="GO84" s="117">
        <f t="shared" si="118"/>
        <v>0</v>
      </c>
      <c r="GP84" s="118">
        <f t="shared" si="119"/>
        <v>0</v>
      </c>
      <c r="GQ84" s="119">
        <f t="shared" si="120"/>
        <v>1</v>
      </c>
      <c r="GR84" s="116">
        <f t="shared" si="121"/>
        <v>0</v>
      </c>
      <c r="GS84" s="120">
        <f t="shared" si="122"/>
        <v>1</v>
      </c>
      <c r="GT84" s="121">
        <f t="shared" si="123"/>
        <v>-6</v>
      </c>
      <c r="GU84" s="121">
        <f t="shared" si="124"/>
        <v>-13</v>
      </c>
      <c r="GV84" s="122">
        <f t="shared" si="125"/>
        <v>-20</v>
      </c>
      <c r="GW84" s="123">
        <f t="shared" si="126"/>
        <v>1</v>
      </c>
      <c r="GX84" s="123">
        <f t="shared" si="127"/>
        <v>0</v>
      </c>
      <c r="GY84" s="123">
        <f t="shared" si="128"/>
        <v>0</v>
      </c>
      <c r="GZ84" s="124">
        <f t="shared" si="129"/>
        <v>0</v>
      </c>
      <c r="HA84" s="103">
        <v>75</v>
      </c>
      <c r="HB84" s="103">
        <v>106</v>
      </c>
      <c r="HC84" s="103">
        <v>144</v>
      </c>
      <c r="HD84" s="103">
        <v>144</v>
      </c>
      <c r="HE84" s="123">
        <f t="shared" si="130"/>
        <v>75</v>
      </c>
      <c r="HF84" s="125">
        <f t="shared" si="131"/>
        <v>0</v>
      </c>
      <c r="HG84" s="125">
        <f t="shared" si="132"/>
        <v>0</v>
      </c>
      <c r="HH84" s="127">
        <f t="shared" si="133"/>
        <v>0</v>
      </c>
      <c r="HI84" s="126">
        <f t="shared" si="134"/>
        <v>75</v>
      </c>
      <c r="HJ84" s="127" t="b">
        <f t="shared" si="135"/>
        <v>0</v>
      </c>
      <c r="HK84" s="100"/>
      <c r="HL84" s="100"/>
      <c r="HM84" s="100"/>
      <c r="HN84" s="100"/>
      <c r="HO84" s="100"/>
      <c r="HP84" s="100"/>
      <c r="HQ84" s="100"/>
      <c r="HR84" s="100"/>
      <c r="HS84" s="105" t="s">
        <v>15</v>
      </c>
      <c r="HT84" s="101"/>
      <c r="HU84" s="105" t="s">
        <v>19</v>
      </c>
      <c r="HV84" s="101">
        <f t="shared" si="136"/>
        <v>1</v>
      </c>
      <c r="HW84" s="105" t="s">
        <v>19</v>
      </c>
      <c r="HX84" s="101"/>
      <c r="HY84" s="101" t="str">
        <f t="shared" si="141"/>
        <v/>
      </c>
      <c r="HZ84" s="101"/>
      <c r="IA84" s="105" t="s">
        <v>19</v>
      </c>
      <c r="IB84" s="101">
        <f t="shared" si="137"/>
        <v>-3</v>
      </c>
      <c r="IC84" s="105" t="s">
        <v>19</v>
      </c>
      <c r="ID84" s="101">
        <f t="shared" si="138"/>
        <v>4</v>
      </c>
      <c r="IE84" s="105" t="s">
        <v>19</v>
      </c>
      <c r="IF84" s="101">
        <f t="shared" si="139"/>
        <v>0</v>
      </c>
      <c r="IG84" s="105" t="s">
        <v>19</v>
      </c>
      <c r="IH84" s="101"/>
      <c r="II84" s="101"/>
      <c r="IJ84" s="101"/>
      <c r="IK84" s="101"/>
      <c r="IL84" s="101"/>
      <c r="IM84" s="101"/>
      <c r="IN84" s="101"/>
      <c r="IO84" s="101"/>
      <c r="IP84" s="106" t="s">
        <v>19</v>
      </c>
      <c r="IQ84" s="128">
        <f t="shared" si="140"/>
        <v>35489</v>
      </c>
      <c r="IR84" s="106" t="s">
        <v>19</v>
      </c>
      <c r="IS84" s="100"/>
      <c r="IT84" s="100"/>
      <c r="IU84" s="100"/>
      <c r="IV84" s="100"/>
    </row>
    <row r="85" spans="1:256" s="98" customFormat="1" ht="18" thickBot="1" x14ac:dyDescent="0.35">
      <c r="A85" s="45">
        <v>1</v>
      </c>
      <c r="B85" s="92"/>
      <c r="C85" s="50"/>
      <c r="D85" s="93"/>
      <c r="E85" s="94"/>
      <c r="F85" s="93"/>
      <c r="G85" s="94"/>
      <c r="H85" s="91"/>
      <c r="I85" s="91"/>
      <c r="J85" s="13">
        <f t="shared" si="142"/>
        <v>1</v>
      </c>
      <c r="K85" s="95"/>
      <c r="L85" s="15">
        <f t="shared" si="146"/>
        <v>18.350000000000001</v>
      </c>
      <c r="M85" s="38">
        <f t="shared" si="143"/>
        <v>0</v>
      </c>
      <c r="N85" s="15" t="b">
        <f t="shared" si="144"/>
        <v>0</v>
      </c>
      <c r="O85" s="15">
        <f t="shared" si="145"/>
        <v>0</v>
      </c>
      <c r="P85" s="96"/>
      <c r="Q85" s="23"/>
      <c r="R85" s="29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FH85" s="100"/>
      <c r="FI85" s="100"/>
      <c r="FJ85" s="100"/>
      <c r="FK85" s="115">
        <f t="shared" si="98"/>
        <v>0</v>
      </c>
      <c r="FL85" s="116">
        <v>0</v>
      </c>
      <c r="FM85" s="117">
        <f t="shared" si="99"/>
        <v>0</v>
      </c>
      <c r="FN85" s="117">
        <f t="shared" si="100"/>
        <v>0</v>
      </c>
      <c r="FO85" s="118">
        <f t="shared" si="101"/>
        <v>0</v>
      </c>
      <c r="FP85" s="119">
        <f t="shared" si="102"/>
        <v>0</v>
      </c>
      <c r="FQ85" s="116">
        <f t="shared" si="103"/>
        <v>0</v>
      </c>
      <c r="FR85" s="120">
        <f t="shared" si="104"/>
        <v>0</v>
      </c>
      <c r="FS85" s="121">
        <f t="shared" si="105"/>
        <v>-10</v>
      </c>
      <c r="FT85" s="122">
        <f t="shared" si="106"/>
        <v>-15</v>
      </c>
      <c r="FU85" s="123">
        <f t="shared" si="107"/>
        <v>0</v>
      </c>
      <c r="FV85" s="123">
        <f t="shared" si="108"/>
        <v>0</v>
      </c>
      <c r="FW85" s="124">
        <f t="shared" si="109"/>
        <v>0</v>
      </c>
      <c r="FX85" s="123">
        <v>11.25</v>
      </c>
      <c r="FY85" s="125">
        <v>15</v>
      </c>
      <c r="FZ85" s="125">
        <v>22.5</v>
      </c>
      <c r="GA85" s="104" t="str">
        <f t="shared" si="110"/>
        <v>wrong size</v>
      </c>
      <c r="GB85" s="104" t="str">
        <f t="shared" si="111"/>
        <v>wrong size</v>
      </c>
      <c r="GC85" s="104" t="str">
        <f t="shared" si="112"/>
        <v>wrong size</v>
      </c>
      <c r="GD85" s="126">
        <f t="shared" si="113"/>
        <v>0</v>
      </c>
      <c r="GE85" s="127" t="b">
        <f t="shared" si="114"/>
        <v>0</v>
      </c>
      <c r="GF85" s="100"/>
      <c r="GG85" s="100"/>
      <c r="GH85" s="100"/>
      <c r="GI85" s="100"/>
      <c r="GJ85" s="100"/>
      <c r="GK85" s="100"/>
      <c r="GL85" s="115">
        <f t="shared" si="115"/>
        <v>0</v>
      </c>
      <c r="GM85" s="116">
        <f t="shared" si="116"/>
        <v>0</v>
      </c>
      <c r="GN85" s="117">
        <f t="shared" si="117"/>
        <v>0</v>
      </c>
      <c r="GO85" s="117">
        <f t="shared" si="118"/>
        <v>0</v>
      </c>
      <c r="GP85" s="118">
        <f t="shared" si="119"/>
        <v>0</v>
      </c>
      <c r="GQ85" s="119">
        <f t="shared" si="120"/>
        <v>1</v>
      </c>
      <c r="GR85" s="116">
        <f t="shared" si="121"/>
        <v>0</v>
      </c>
      <c r="GS85" s="120">
        <f t="shared" si="122"/>
        <v>1</v>
      </c>
      <c r="GT85" s="121">
        <f t="shared" si="123"/>
        <v>-6</v>
      </c>
      <c r="GU85" s="121">
        <f t="shared" si="124"/>
        <v>-13</v>
      </c>
      <c r="GV85" s="122">
        <f t="shared" si="125"/>
        <v>-20</v>
      </c>
      <c r="GW85" s="123">
        <f t="shared" si="126"/>
        <v>1</v>
      </c>
      <c r="GX85" s="123">
        <f t="shared" si="127"/>
        <v>0</v>
      </c>
      <c r="GY85" s="123">
        <f t="shared" si="128"/>
        <v>0</v>
      </c>
      <c r="GZ85" s="124">
        <f t="shared" si="129"/>
        <v>0</v>
      </c>
      <c r="HA85" s="103">
        <v>75</v>
      </c>
      <c r="HB85" s="103">
        <v>106</v>
      </c>
      <c r="HC85" s="103">
        <v>144</v>
      </c>
      <c r="HD85" s="103">
        <v>144</v>
      </c>
      <c r="HE85" s="123">
        <f t="shared" si="130"/>
        <v>75</v>
      </c>
      <c r="HF85" s="125">
        <f t="shared" si="131"/>
        <v>0</v>
      </c>
      <c r="HG85" s="125">
        <f t="shared" si="132"/>
        <v>0</v>
      </c>
      <c r="HH85" s="127">
        <f t="shared" si="133"/>
        <v>0</v>
      </c>
      <c r="HI85" s="126">
        <f t="shared" si="134"/>
        <v>75</v>
      </c>
      <c r="HJ85" s="127" t="b">
        <f t="shared" si="135"/>
        <v>0</v>
      </c>
      <c r="HK85" s="100"/>
      <c r="HL85" s="100"/>
      <c r="HM85" s="100"/>
      <c r="HN85" s="100"/>
      <c r="HO85" s="100"/>
      <c r="HP85" s="100"/>
      <c r="HQ85" s="100"/>
      <c r="HR85" s="100"/>
      <c r="HS85" s="105" t="s">
        <v>15</v>
      </c>
      <c r="HT85" s="101"/>
      <c r="HU85" s="105" t="s">
        <v>19</v>
      </c>
      <c r="HV85" s="101">
        <f t="shared" si="136"/>
        <v>1</v>
      </c>
      <c r="HW85" s="105" t="s">
        <v>19</v>
      </c>
      <c r="HX85" s="101"/>
      <c r="HY85" s="101" t="str">
        <f t="shared" si="141"/>
        <v/>
      </c>
      <c r="HZ85" s="101"/>
      <c r="IA85" s="105" t="s">
        <v>19</v>
      </c>
      <c r="IB85" s="101">
        <f t="shared" si="137"/>
        <v>-3</v>
      </c>
      <c r="IC85" s="105" t="s">
        <v>19</v>
      </c>
      <c r="ID85" s="101">
        <f t="shared" si="138"/>
        <v>4</v>
      </c>
      <c r="IE85" s="105" t="s">
        <v>19</v>
      </c>
      <c r="IF85" s="101">
        <f t="shared" si="139"/>
        <v>0</v>
      </c>
      <c r="IG85" s="105" t="s">
        <v>19</v>
      </c>
      <c r="IH85" s="101"/>
      <c r="II85" s="101"/>
      <c r="IJ85" s="101"/>
      <c r="IK85" s="101"/>
      <c r="IL85" s="101"/>
      <c r="IM85" s="101"/>
      <c r="IN85" s="101"/>
      <c r="IO85" s="101"/>
      <c r="IP85" s="106" t="s">
        <v>19</v>
      </c>
      <c r="IQ85" s="128">
        <f t="shared" si="140"/>
        <v>35489</v>
      </c>
      <c r="IR85" s="106" t="s">
        <v>19</v>
      </c>
      <c r="IS85" s="100"/>
      <c r="IT85" s="100"/>
      <c r="IU85" s="100"/>
      <c r="IV85" s="100"/>
    </row>
    <row r="86" spans="1:256" s="98" customFormat="1" ht="18" thickBot="1" x14ac:dyDescent="0.35">
      <c r="A86" s="45">
        <v>1</v>
      </c>
      <c r="B86" s="92"/>
      <c r="C86" s="50"/>
      <c r="D86" s="93"/>
      <c r="E86" s="94"/>
      <c r="F86" s="93"/>
      <c r="G86" s="94"/>
      <c r="H86" s="91"/>
      <c r="I86" s="91"/>
      <c r="J86" s="13">
        <f t="shared" si="142"/>
        <v>1</v>
      </c>
      <c r="K86" s="95"/>
      <c r="L86" s="15">
        <f t="shared" si="146"/>
        <v>18.350000000000001</v>
      </c>
      <c r="M86" s="38">
        <f t="shared" si="143"/>
        <v>0</v>
      </c>
      <c r="N86" s="15" t="b">
        <f t="shared" si="144"/>
        <v>0</v>
      </c>
      <c r="O86" s="15">
        <f t="shared" si="145"/>
        <v>0</v>
      </c>
      <c r="P86" s="96"/>
      <c r="Q86" s="23"/>
      <c r="R86" s="29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FH86" s="100"/>
      <c r="FI86" s="100"/>
      <c r="FJ86" s="100"/>
      <c r="FK86" s="115">
        <f t="shared" si="98"/>
        <v>0</v>
      </c>
      <c r="FL86" s="116">
        <v>0</v>
      </c>
      <c r="FM86" s="117">
        <f t="shared" si="99"/>
        <v>0</v>
      </c>
      <c r="FN86" s="117">
        <f t="shared" si="100"/>
        <v>0</v>
      </c>
      <c r="FO86" s="118">
        <f t="shared" si="101"/>
        <v>0</v>
      </c>
      <c r="FP86" s="119">
        <f t="shared" si="102"/>
        <v>0</v>
      </c>
      <c r="FQ86" s="116">
        <f t="shared" si="103"/>
        <v>0</v>
      </c>
      <c r="FR86" s="120">
        <f t="shared" si="104"/>
        <v>0</v>
      </c>
      <c r="FS86" s="121">
        <f t="shared" si="105"/>
        <v>-10</v>
      </c>
      <c r="FT86" s="122">
        <f t="shared" si="106"/>
        <v>-15</v>
      </c>
      <c r="FU86" s="123">
        <f t="shared" si="107"/>
        <v>0</v>
      </c>
      <c r="FV86" s="123">
        <f t="shared" si="108"/>
        <v>0</v>
      </c>
      <c r="FW86" s="124">
        <f t="shared" si="109"/>
        <v>0</v>
      </c>
      <c r="FX86" s="123">
        <v>11.25</v>
      </c>
      <c r="FY86" s="125">
        <v>15</v>
      </c>
      <c r="FZ86" s="125">
        <v>22.5</v>
      </c>
      <c r="GA86" s="104" t="str">
        <f t="shared" si="110"/>
        <v>wrong size</v>
      </c>
      <c r="GB86" s="104" t="str">
        <f t="shared" si="111"/>
        <v>wrong size</v>
      </c>
      <c r="GC86" s="104" t="str">
        <f t="shared" si="112"/>
        <v>wrong size</v>
      </c>
      <c r="GD86" s="126">
        <f t="shared" si="113"/>
        <v>0</v>
      </c>
      <c r="GE86" s="127" t="b">
        <f t="shared" si="114"/>
        <v>0</v>
      </c>
      <c r="GF86" s="100"/>
      <c r="GG86" s="100"/>
      <c r="GH86" s="100"/>
      <c r="GI86" s="100"/>
      <c r="GJ86" s="100"/>
      <c r="GK86" s="100"/>
      <c r="GL86" s="115">
        <f t="shared" si="115"/>
        <v>0</v>
      </c>
      <c r="GM86" s="116">
        <f t="shared" si="116"/>
        <v>0</v>
      </c>
      <c r="GN86" s="117">
        <f t="shared" si="117"/>
        <v>0</v>
      </c>
      <c r="GO86" s="117">
        <f t="shared" si="118"/>
        <v>0</v>
      </c>
      <c r="GP86" s="118">
        <f t="shared" si="119"/>
        <v>0</v>
      </c>
      <c r="GQ86" s="119">
        <f t="shared" si="120"/>
        <v>1</v>
      </c>
      <c r="GR86" s="116">
        <f t="shared" si="121"/>
        <v>0</v>
      </c>
      <c r="GS86" s="120">
        <f t="shared" si="122"/>
        <v>1</v>
      </c>
      <c r="GT86" s="121">
        <f t="shared" si="123"/>
        <v>-6</v>
      </c>
      <c r="GU86" s="121">
        <f t="shared" si="124"/>
        <v>-13</v>
      </c>
      <c r="GV86" s="122">
        <f t="shared" si="125"/>
        <v>-20</v>
      </c>
      <c r="GW86" s="123">
        <f t="shared" si="126"/>
        <v>1</v>
      </c>
      <c r="GX86" s="123">
        <f t="shared" si="127"/>
        <v>0</v>
      </c>
      <c r="GY86" s="123">
        <f t="shared" si="128"/>
        <v>0</v>
      </c>
      <c r="GZ86" s="124">
        <f t="shared" si="129"/>
        <v>0</v>
      </c>
      <c r="HA86" s="103">
        <v>75</v>
      </c>
      <c r="HB86" s="103">
        <v>106</v>
      </c>
      <c r="HC86" s="103">
        <v>144</v>
      </c>
      <c r="HD86" s="103">
        <v>144</v>
      </c>
      <c r="HE86" s="123">
        <f t="shared" si="130"/>
        <v>75</v>
      </c>
      <c r="HF86" s="125">
        <f t="shared" si="131"/>
        <v>0</v>
      </c>
      <c r="HG86" s="125">
        <f t="shared" si="132"/>
        <v>0</v>
      </c>
      <c r="HH86" s="127">
        <f t="shared" si="133"/>
        <v>0</v>
      </c>
      <c r="HI86" s="126">
        <f t="shared" si="134"/>
        <v>75</v>
      </c>
      <c r="HJ86" s="127" t="b">
        <f t="shared" si="135"/>
        <v>0</v>
      </c>
      <c r="HK86" s="100"/>
      <c r="HL86" s="100"/>
      <c r="HM86" s="100"/>
      <c r="HN86" s="100"/>
      <c r="HO86" s="100"/>
      <c r="HP86" s="100"/>
      <c r="HQ86" s="100"/>
      <c r="HR86" s="100"/>
      <c r="HS86" s="105" t="s">
        <v>15</v>
      </c>
      <c r="HT86" s="101"/>
      <c r="HU86" s="105" t="s">
        <v>19</v>
      </c>
      <c r="HV86" s="101">
        <f t="shared" si="136"/>
        <v>1</v>
      </c>
      <c r="HW86" s="105" t="s">
        <v>19</v>
      </c>
      <c r="HX86" s="101"/>
      <c r="HY86" s="101" t="str">
        <f t="shared" si="141"/>
        <v/>
      </c>
      <c r="HZ86" s="101"/>
      <c r="IA86" s="105" t="s">
        <v>19</v>
      </c>
      <c r="IB86" s="101">
        <f t="shared" si="137"/>
        <v>-3</v>
      </c>
      <c r="IC86" s="105" t="s">
        <v>19</v>
      </c>
      <c r="ID86" s="101">
        <f t="shared" si="138"/>
        <v>4</v>
      </c>
      <c r="IE86" s="105" t="s">
        <v>19</v>
      </c>
      <c r="IF86" s="101">
        <f t="shared" si="139"/>
        <v>0</v>
      </c>
      <c r="IG86" s="105" t="s">
        <v>19</v>
      </c>
      <c r="IH86" s="101"/>
      <c r="II86" s="101"/>
      <c r="IJ86" s="101"/>
      <c r="IK86" s="101"/>
      <c r="IL86" s="101"/>
      <c r="IM86" s="101"/>
      <c r="IN86" s="101"/>
      <c r="IO86" s="101"/>
      <c r="IP86" s="106" t="s">
        <v>19</v>
      </c>
      <c r="IQ86" s="128">
        <f t="shared" si="140"/>
        <v>35489</v>
      </c>
      <c r="IR86" s="106" t="s">
        <v>19</v>
      </c>
      <c r="IS86" s="100"/>
      <c r="IT86" s="100"/>
      <c r="IU86" s="100"/>
      <c r="IV86" s="100"/>
    </row>
    <row r="87" spans="1:256" s="98" customFormat="1" ht="18" thickBot="1" x14ac:dyDescent="0.35">
      <c r="A87" s="45">
        <v>1</v>
      </c>
      <c r="B87" s="92"/>
      <c r="C87" s="50"/>
      <c r="D87" s="93"/>
      <c r="E87" s="94"/>
      <c r="F87" s="93"/>
      <c r="G87" s="94"/>
      <c r="H87" s="91"/>
      <c r="I87" s="91"/>
      <c r="J87" s="13">
        <f t="shared" si="142"/>
        <v>1</v>
      </c>
      <c r="K87" s="95"/>
      <c r="L87" s="15">
        <f t="shared" si="146"/>
        <v>18.350000000000001</v>
      </c>
      <c r="M87" s="38">
        <f t="shared" si="143"/>
        <v>0</v>
      </c>
      <c r="N87" s="15" t="b">
        <f t="shared" si="144"/>
        <v>0</v>
      </c>
      <c r="O87" s="15">
        <f t="shared" si="145"/>
        <v>0</v>
      </c>
      <c r="P87" s="96"/>
      <c r="Q87" s="23"/>
      <c r="R87" s="29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FH87" s="100"/>
      <c r="FI87" s="100"/>
      <c r="FJ87" s="100"/>
      <c r="FK87" s="115">
        <f t="shared" si="98"/>
        <v>0</v>
      </c>
      <c r="FL87" s="116">
        <v>0</v>
      </c>
      <c r="FM87" s="117">
        <f t="shared" si="99"/>
        <v>0</v>
      </c>
      <c r="FN87" s="117">
        <f t="shared" si="100"/>
        <v>0</v>
      </c>
      <c r="FO87" s="118">
        <f t="shared" si="101"/>
        <v>0</v>
      </c>
      <c r="FP87" s="119">
        <f t="shared" si="102"/>
        <v>0</v>
      </c>
      <c r="FQ87" s="116">
        <f t="shared" si="103"/>
        <v>0</v>
      </c>
      <c r="FR87" s="120">
        <f t="shared" si="104"/>
        <v>0</v>
      </c>
      <c r="FS87" s="121">
        <f t="shared" si="105"/>
        <v>-10</v>
      </c>
      <c r="FT87" s="122">
        <f t="shared" si="106"/>
        <v>-15</v>
      </c>
      <c r="FU87" s="123">
        <f t="shared" si="107"/>
        <v>0</v>
      </c>
      <c r="FV87" s="123">
        <f t="shared" si="108"/>
        <v>0</v>
      </c>
      <c r="FW87" s="124">
        <f t="shared" si="109"/>
        <v>0</v>
      </c>
      <c r="FX87" s="123">
        <v>11.25</v>
      </c>
      <c r="FY87" s="125">
        <v>15</v>
      </c>
      <c r="FZ87" s="125">
        <v>22.5</v>
      </c>
      <c r="GA87" s="104" t="str">
        <f t="shared" si="110"/>
        <v>wrong size</v>
      </c>
      <c r="GB87" s="104" t="str">
        <f t="shared" si="111"/>
        <v>wrong size</v>
      </c>
      <c r="GC87" s="104" t="str">
        <f t="shared" si="112"/>
        <v>wrong size</v>
      </c>
      <c r="GD87" s="126">
        <f t="shared" si="113"/>
        <v>0</v>
      </c>
      <c r="GE87" s="127" t="b">
        <f t="shared" si="114"/>
        <v>0</v>
      </c>
      <c r="GF87" s="100"/>
      <c r="GG87" s="100"/>
      <c r="GH87" s="100"/>
      <c r="GI87" s="100"/>
      <c r="GJ87" s="100"/>
      <c r="GK87" s="100"/>
      <c r="GL87" s="115">
        <f t="shared" si="115"/>
        <v>0</v>
      </c>
      <c r="GM87" s="116">
        <f t="shared" si="116"/>
        <v>0</v>
      </c>
      <c r="GN87" s="117">
        <f t="shared" si="117"/>
        <v>0</v>
      </c>
      <c r="GO87" s="117">
        <f t="shared" si="118"/>
        <v>0</v>
      </c>
      <c r="GP87" s="118">
        <f t="shared" si="119"/>
        <v>0</v>
      </c>
      <c r="GQ87" s="119">
        <f t="shared" si="120"/>
        <v>1</v>
      </c>
      <c r="GR87" s="116">
        <f t="shared" si="121"/>
        <v>0</v>
      </c>
      <c r="GS87" s="120">
        <f t="shared" si="122"/>
        <v>1</v>
      </c>
      <c r="GT87" s="121">
        <f t="shared" si="123"/>
        <v>-6</v>
      </c>
      <c r="GU87" s="121">
        <f t="shared" si="124"/>
        <v>-13</v>
      </c>
      <c r="GV87" s="122">
        <f t="shared" si="125"/>
        <v>-20</v>
      </c>
      <c r="GW87" s="123">
        <f t="shared" si="126"/>
        <v>1</v>
      </c>
      <c r="GX87" s="123">
        <f t="shared" si="127"/>
        <v>0</v>
      </c>
      <c r="GY87" s="123">
        <f t="shared" si="128"/>
        <v>0</v>
      </c>
      <c r="GZ87" s="124">
        <f t="shared" si="129"/>
        <v>0</v>
      </c>
      <c r="HA87" s="103">
        <v>75</v>
      </c>
      <c r="HB87" s="103">
        <v>106</v>
      </c>
      <c r="HC87" s="103">
        <v>144</v>
      </c>
      <c r="HD87" s="103">
        <v>144</v>
      </c>
      <c r="HE87" s="123">
        <f t="shared" si="130"/>
        <v>75</v>
      </c>
      <c r="HF87" s="125">
        <f t="shared" si="131"/>
        <v>0</v>
      </c>
      <c r="HG87" s="125">
        <f t="shared" si="132"/>
        <v>0</v>
      </c>
      <c r="HH87" s="127">
        <f t="shared" si="133"/>
        <v>0</v>
      </c>
      <c r="HI87" s="126">
        <f t="shared" si="134"/>
        <v>75</v>
      </c>
      <c r="HJ87" s="127" t="b">
        <f t="shared" si="135"/>
        <v>0</v>
      </c>
      <c r="HK87" s="100"/>
      <c r="HL87" s="100"/>
      <c r="HM87" s="100"/>
      <c r="HN87" s="100"/>
      <c r="HO87" s="100"/>
      <c r="HP87" s="100"/>
      <c r="HQ87" s="100"/>
      <c r="HR87" s="100"/>
      <c r="HS87" s="105" t="s">
        <v>15</v>
      </c>
      <c r="HT87" s="101"/>
      <c r="HU87" s="105" t="s">
        <v>19</v>
      </c>
      <c r="HV87" s="101">
        <f t="shared" si="136"/>
        <v>1</v>
      </c>
      <c r="HW87" s="105" t="s">
        <v>19</v>
      </c>
      <c r="HX87" s="101"/>
      <c r="HY87" s="101" t="str">
        <f t="shared" si="141"/>
        <v/>
      </c>
      <c r="HZ87" s="101"/>
      <c r="IA87" s="105" t="s">
        <v>19</v>
      </c>
      <c r="IB87" s="101">
        <f t="shared" si="137"/>
        <v>-3</v>
      </c>
      <c r="IC87" s="105" t="s">
        <v>19</v>
      </c>
      <c r="ID87" s="101">
        <f t="shared" si="138"/>
        <v>4</v>
      </c>
      <c r="IE87" s="105" t="s">
        <v>19</v>
      </c>
      <c r="IF87" s="101">
        <f t="shared" si="139"/>
        <v>0</v>
      </c>
      <c r="IG87" s="105" t="s">
        <v>19</v>
      </c>
      <c r="IH87" s="101"/>
      <c r="II87" s="101"/>
      <c r="IJ87" s="101"/>
      <c r="IK87" s="101"/>
      <c r="IL87" s="101"/>
      <c r="IM87" s="101"/>
      <c r="IN87" s="101"/>
      <c r="IO87" s="101"/>
      <c r="IP87" s="106" t="s">
        <v>19</v>
      </c>
      <c r="IQ87" s="128">
        <f t="shared" si="140"/>
        <v>35489</v>
      </c>
      <c r="IR87" s="106" t="s">
        <v>19</v>
      </c>
      <c r="IS87" s="100"/>
      <c r="IT87" s="100"/>
      <c r="IU87" s="100"/>
      <c r="IV87" s="100"/>
    </row>
    <row r="88" spans="1:256" s="98" customFormat="1" ht="18" thickBot="1" x14ac:dyDescent="0.35">
      <c r="A88" s="45">
        <v>1</v>
      </c>
      <c r="B88" s="92"/>
      <c r="C88" s="50"/>
      <c r="D88" s="93"/>
      <c r="E88" s="94"/>
      <c r="F88" s="93"/>
      <c r="G88" s="94"/>
      <c r="H88" s="91"/>
      <c r="I88" s="91"/>
      <c r="J88" s="13">
        <f t="shared" si="142"/>
        <v>1</v>
      </c>
      <c r="K88" s="95"/>
      <c r="L88" s="15">
        <f t="shared" si="146"/>
        <v>18.350000000000001</v>
      </c>
      <c r="M88" s="38">
        <f t="shared" si="143"/>
        <v>0</v>
      </c>
      <c r="N88" s="15" t="b">
        <f t="shared" si="144"/>
        <v>0</v>
      </c>
      <c r="O88" s="15">
        <f t="shared" si="145"/>
        <v>0</v>
      </c>
      <c r="P88" s="96"/>
      <c r="Q88" s="23"/>
      <c r="R88" s="29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FH88" s="100"/>
      <c r="FI88" s="100"/>
      <c r="FJ88" s="100"/>
      <c r="FK88" s="115">
        <f t="shared" si="98"/>
        <v>0</v>
      </c>
      <c r="FL88" s="116">
        <v>0</v>
      </c>
      <c r="FM88" s="117">
        <f t="shared" si="99"/>
        <v>0</v>
      </c>
      <c r="FN88" s="117">
        <f t="shared" si="100"/>
        <v>0</v>
      </c>
      <c r="FO88" s="118">
        <f t="shared" si="101"/>
        <v>0</v>
      </c>
      <c r="FP88" s="119">
        <f t="shared" si="102"/>
        <v>0</v>
      </c>
      <c r="FQ88" s="116">
        <f t="shared" si="103"/>
        <v>0</v>
      </c>
      <c r="FR88" s="120">
        <f t="shared" si="104"/>
        <v>0</v>
      </c>
      <c r="FS88" s="121">
        <f t="shared" si="105"/>
        <v>-10</v>
      </c>
      <c r="FT88" s="122">
        <f t="shared" si="106"/>
        <v>-15</v>
      </c>
      <c r="FU88" s="123">
        <f t="shared" si="107"/>
        <v>0</v>
      </c>
      <c r="FV88" s="123">
        <f t="shared" si="108"/>
        <v>0</v>
      </c>
      <c r="FW88" s="124">
        <f t="shared" si="109"/>
        <v>0</v>
      </c>
      <c r="FX88" s="123">
        <v>11.25</v>
      </c>
      <c r="FY88" s="125">
        <v>15</v>
      </c>
      <c r="FZ88" s="125">
        <v>22.5</v>
      </c>
      <c r="GA88" s="104" t="str">
        <f t="shared" si="110"/>
        <v>wrong size</v>
      </c>
      <c r="GB88" s="104" t="str">
        <f t="shared" si="111"/>
        <v>wrong size</v>
      </c>
      <c r="GC88" s="104" t="str">
        <f t="shared" si="112"/>
        <v>wrong size</v>
      </c>
      <c r="GD88" s="126">
        <f t="shared" si="113"/>
        <v>0</v>
      </c>
      <c r="GE88" s="127" t="b">
        <f t="shared" si="114"/>
        <v>0</v>
      </c>
      <c r="GF88" s="100"/>
      <c r="GG88" s="100"/>
      <c r="GH88" s="100"/>
      <c r="GI88" s="100"/>
      <c r="GJ88" s="100"/>
      <c r="GK88" s="100"/>
      <c r="GL88" s="115">
        <f t="shared" si="115"/>
        <v>0</v>
      </c>
      <c r="GM88" s="116">
        <f t="shared" si="116"/>
        <v>0</v>
      </c>
      <c r="GN88" s="117">
        <f t="shared" si="117"/>
        <v>0</v>
      </c>
      <c r="GO88" s="117">
        <f t="shared" si="118"/>
        <v>0</v>
      </c>
      <c r="GP88" s="118">
        <f t="shared" si="119"/>
        <v>0</v>
      </c>
      <c r="GQ88" s="119">
        <f t="shared" si="120"/>
        <v>1</v>
      </c>
      <c r="GR88" s="116">
        <f t="shared" si="121"/>
        <v>0</v>
      </c>
      <c r="GS88" s="120">
        <f t="shared" si="122"/>
        <v>1</v>
      </c>
      <c r="GT88" s="121">
        <f t="shared" si="123"/>
        <v>-6</v>
      </c>
      <c r="GU88" s="121">
        <f t="shared" si="124"/>
        <v>-13</v>
      </c>
      <c r="GV88" s="122">
        <f t="shared" si="125"/>
        <v>-20</v>
      </c>
      <c r="GW88" s="123">
        <f t="shared" si="126"/>
        <v>1</v>
      </c>
      <c r="GX88" s="123">
        <f t="shared" si="127"/>
        <v>0</v>
      </c>
      <c r="GY88" s="123">
        <f t="shared" si="128"/>
        <v>0</v>
      </c>
      <c r="GZ88" s="124">
        <f t="shared" si="129"/>
        <v>0</v>
      </c>
      <c r="HA88" s="103">
        <v>75</v>
      </c>
      <c r="HB88" s="103">
        <v>106</v>
      </c>
      <c r="HC88" s="103">
        <v>144</v>
      </c>
      <c r="HD88" s="103">
        <v>144</v>
      </c>
      <c r="HE88" s="123">
        <f t="shared" si="130"/>
        <v>75</v>
      </c>
      <c r="HF88" s="125">
        <f t="shared" si="131"/>
        <v>0</v>
      </c>
      <c r="HG88" s="125">
        <f t="shared" si="132"/>
        <v>0</v>
      </c>
      <c r="HH88" s="127">
        <f t="shared" si="133"/>
        <v>0</v>
      </c>
      <c r="HI88" s="126">
        <f t="shared" si="134"/>
        <v>75</v>
      </c>
      <c r="HJ88" s="127" t="b">
        <f t="shared" si="135"/>
        <v>0</v>
      </c>
      <c r="HK88" s="100"/>
      <c r="HL88" s="100"/>
      <c r="HM88" s="100"/>
      <c r="HN88" s="100"/>
      <c r="HO88" s="100"/>
      <c r="HP88" s="100"/>
      <c r="HQ88" s="100"/>
      <c r="HR88" s="100"/>
      <c r="HS88" s="105" t="s">
        <v>15</v>
      </c>
      <c r="HT88" s="101"/>
      <c r="HU88" s="105" t="s">
        <v>19</v>
      </c>
      <c r="HV88" s="101">
        <f t="shared" si="136"/>
        <v>1</v>
      </c>
      <c r="HW88" s="105" t="s">
        <v>19</v>
      </c>
      <c r="HX88" s="101"/>
      <c r="HY88" s="101" t="str">
        <f t="shared" si="141"/>
        <v/>
      </c>
      <c r="HZ88" s="101"/>
      <c r="IA88" s="105" t="s">
        <v>19</v>
      </c>
      <c r="IB88" s="101">
        <f t="shared" si="137"/>
        <v>-3</v>
      </c>
      <c r="IC88" s="105" t="s">
        <v>19</v>
      </c>
      <c r="ID88" s="101">
        <f t="shared" si="138"/>
        <v>4</v>
      </c>
      <c r="IE88" s="105" t="s">
        <v>19</v>
      </c>
      <c r="IF88" s="101">
        <f t="shared" si="139"/>
        <v>0</v>
      </c>
      <c r="IG88" s="105" t="s">
        <v>19</v>
      </c>
      <c r="IH88" s="101"/>
      <c r="II88" s="101"/>
      <c r="IJ88" s="101"/>
      <c r="IK88" s="101"/>
      <c r="IL88" s="101"/>
      <c r="IM88" s="101"/>
      <c r="IN88" s="101"/>
      <c r="IO88" s="101"/>
      <c r="IP88" s="106" t="s">
        <v>19</v>
      </c>
      <c r="IQ88" s="128">
        <f t="shared" si="140"/>
        <v>35489</v>
      </c>
      <c r="IR88" s="106" t="s">
        <v>19</v>
      </c>
      <c r="IS88" s="100"/>
      <c r="IT88" s="100"/>
      <c r="IU88" s="100"/>
      <c r="IV88" s="100"/>
    </row>
    <row r="89" spans="1:256" s="98" customFormat="1" ht="18" thickBot="1" x14ac:dyDescent="0.35">
      <c r="A89" s="45">
        <v>1</v>
      </c>
      <c r="B89" s="92"/>
      <c r="C89" s="50"/>
      <c r="D89" s="93"/>
      <c r="E89" s="94"/>
      <c r="F89" s="93"/>
      <c r="G89" s="94"/>
      <c r="H89" s="91"/>
      <c r="I89" s="91"/>
      <c r="J89" s="13">
        <f t="shared" si="142"/>
        <v>1</v>
      </c>
      <c r="K89" s="95"/>
      <c r="L89" s="15">
        <f t="shared" si="146"/>
        <v>18.350000000000001</v>
      </c>
      <c r="M89" s="38">
        <f t="shared" si="143"/>
        <v>0</v>
      </c>
      <c r="N89" s="15" t="b">
        <f t="shared" si="144"/>
        <v>0</v>
      </c>
      <c r="O89" s="15">
        <f t="shared" si="145"/>
        <v>0</v>
      </c>
      <c r="P89" s="96"/>
      <c r="Q89" s="23"/>
      <c r="R89" s="29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FH89" s="100"/>
      <c r="FI89" s="100"/>
      <c r="FJ89" s="100"/>
      <c r="FK89" s="115">
        <f t="shared" si="98"/>
        <v>0</v>
      </c>
      <c r="FL89" s="116">
        <v>0</v>
      </c>
      <c r="FM89" s="117">
        <f t="shared" si="99"/>
        <v>0</v>
      </c>
      <c r="FN89" s="117">
        <f t="shared" si="100"/>
        <v>0</v>
      </c>
      <c r="FO89" s="118">
        <f t="shared" si="101"/>
        <v>0</v>
      </c>
      <c r="FP89" s="119">
        <f t="shared" si="102"/>
        <v>0</v>
      </c>
      <c r="FQ89" s="116">
        <f t="shared" si="103"/>
        <v>0</v>
      </c>
      <c r="FR89" s="120">
        <f t="shared" si="104"/>
        <v>0</v>
      </c>
      <c r="FS89" s="121">
        <f t="shared" si="105"/>
        <v>-10</v>
      </c>
      <c r="FT89" s="122">
        <f t="shared" si="106"/>
        <v>-15</v>
      </c>
      <c r="FU89" s="123">
        <f t="shared" si="107"/>
        <v>0</v>
      </c>
      <c r="FV89" s="123">
        <f t="shared" si="108"/>
        <v>0</v>
      </c>
      <c r="FW89" s="124">
        <f t="shared" si="109"/>
        <v>0</v>
      </c>
      <c r="FX89" s="123">
        <v>11.25</v>
      </c>
      <c r="FY89" s="125">
        <v>15</v>
      </c>
      <c r="FZ89" s="125">
        <v>22.5</v>
      </c>
      <c r="GA89" s="104" t="str">
        <f t="shared" si="110"/>
        <v>wrong size</v>
      </c>
      <c r="GB89" s="104" t="str">
        <f t="shared" si="111"/>
        <v>wrong size</v>
      </c>
      <c r="GC89" s="104" t="str">
        <f t="shared" si="112"/>
        <v>wrong size</v>
      </c>
      <c r="GD89" s="126">
        <f t="shared" si="113"/>
        <v>0</v>
      </c>
      <c r="GE89" s="127" t="b">
        <f t="shared" si="114"/>
        <v>0</v>
      </c>
      <c r="GF89" s="100"/>
      <c r="GG89" s="100"/>
      <c r="GH89" s="100"/>
      <c r="GI89" s="100"/>
      <c r="GJ89" s="100"/>
      <c r="GK89" s="100"/>
      <c r="GL89" s="115">
        <f t="shared" si="115"/>
        <v>0</v>
      </c>
      <c r="GM89" s="116">
        <f t="shared" si="116"/>
        <v>0</v>
      </c>
      <c r="GN89" s="117">
        <f t="shared" si="117"/>
        <v>0</v>
      </c>
      <c r="GO89" s="117">
        <f t="shared" si="118"/>
        <v>0</v>
      </c>
      <c r="GP89" s="118">
        <f t="shared" si="119"/>
        <v>0</v>
      </c>
      <c r="GQ89" s="119">
        <f t="shared" si="120"/>
        <v>1</v>
      </c>
      <c r="GR89" s="116">
        <f t="shared" si="121"/>
        <v>0</v>
      </c>
      <c r="GS89" s="120">
        <f t="shared" si="122"/>
        <v>1</v>
      </c>
      <c r="GT89" s="121">
        <f t="shared" si="123"/>
        <v>-6</v>
      </c>
      <c r="GU89" s="121">
        <f t="shared" si="124"/>
        <v>-13</v>
      </c>
      <c r="GV89" s="122">
        <f t="shared" si="125"/>
        <v>-20</v>
      </c>
      <c r="GW89" s="123">
        <f t="shared" si="126"/>
        <v>1</v>
      </c>
      <c r="GX89" s="123">
        <f t="shared" si="127"/>
        <v>0</v>
      </c>
      <c r="GY89" s="123">
        <f t="shared" si="128"/>
        <v>0</v>
      </c>
      <c r="GZ89" s="124">
        <f t="shared" si="129"/>
        <v>0</v>
      </c>
      <c r="HA89" s="103">
        <v>75</v>
      </c>
      <c r="HB89" s="103">
        <v>106</v>
      </c>
      <c r="HC89" s="103">
        <v>144</v>
      </c>
      <c r="HD89" s="103">
        <v>144</v>
      </c>
      <c r="HE89" s="123">
        <f t="shared" si="130"/>
        <v>75</v>
      </c>
      <c r="HF89" s="125">
        <f t="shared" si="131"/>
        <v>0</v>
      </c>
      <c r="HG89" s="125">
        <f t="shared" si="132"/>
        <v>0</v>
      </c>
      <c r="HH89" s="127">
        <f t="shared" si="133"/>
        <v>0</v>
      </c>
      <c r="HI89" s="126">
        <f t="shared" si="134"/>
        <v>75</v>
      </c>
      <c r="HJ89" s="127" t="b">
        <f t="shared" si="135"/>
        <v>0</v>
      </c>
      <c r="HK89" s="100"/>
      <c r="HL89" s="100"/>
      <c r="HM89" s="100"/>
      <c r="HN89" s="100"/>
      <c r="HO89" s="100"/>
      <c r="HP89" s="100"/>
      <c r="HQ89" s="100"/>
      <c r="HR89" s="100"/>
      <c r="HS89" s="105" t="s">
        <v>15</v>
      </c>
      <c r="HT89" s="101"/>
      <c r="HU89" s="105" t="s">
        <v>19</v>
      </c>
      <c r="HV89" s="101">
        <f t="shared" si="136"/>
        <v>1</v>
      </c>
      <c r="HW89" s="105" t="s">
        <v>19</v>
      </c>
      <c r="HX89" s="101"/>
      <c r="HY89" s="101" t="str">
        <f t="shared" si="141"/>
        <v/>
      </c>
      <c r="HZ89" s="101"/>
      <c r="IA89" s="105" t="s">
        <v>19</v>
      </c>
      <c r="IB89" s="101">
        <f t="shared" si="137"/>
        <v>-3</v>
      </c>
      <c r="IC89" s="105" t="s">
        <v>19</v>
      </c>
      <c r="ID89" s="101">
        <f t="shared" si="138"/>
        <v>4</v>
      </c>
      <c r="IE89" s="105" t="s">
        <v>19</v>
      </c>
      <c r="IF89" s="101">
        <f t="shared" si="139"/>
        <v>0</v>
      </c>
      <c r="IG89" s="105" t="s">
        <v>19</v>
      </c>
      <c r="IH89" s="101"/>
      <c r="II89" s="101"/>
      <c r="IJ89" s="101"/>
      <c r="IK89" s="101"/>
      <c r="IL89" s="101"/>
      <c r="IM89" s="101"/>
      <c r="IN89" s="101"/>
      <c r="IO89" s="101"/>
      <c r="IP89" s="106" t="s">
        <v>19</v>
      </c>
      <c r="IQ89" s="128">
        <f t="shared" si="140"/>
        <v>35489</v>
      </c>
      <c r="IR89" s="106" t="s">
        <v>19</v>
      </c>
      <c r="IS89" s="100"/>
      <c r="IT89" s="100"/>
      <c r="IU89" s="100"/>
      <c r="IV89" s="100"/>
    </row>
    <row r="90" spans="1:256" s="98" customFormat="1" ht="18" thickBot="1" x14ac:dyDescent="0.35">
      <c r="A90" s="45">
        <v>1</v>
      </c>
      <c r="B90" s="92"/>
      <c r="C90" s="50"/>
      <c r="D90" s="93"/>
      <c r="E90" s="94"/>
      <c r="F90" s="93"/>
      <c r="G90" s="94"/>
      <c r="H90" s="91"/>
      <c r="I90" s="91"/>
      <c r="J90" s="13">
        <f t="shared" si="142"/>
        <v>1</v>
      </c>
      <c r="K90" s="95"/>
      <c r="L90" s="15">
        <f t="shared" si="146"/>
        <v>18.350000000000001</v>
      </c>
      <c r="M90" s="38">
        <f t="shared" si="143"/>
        <v>0</v>
      </c>
      <c r="N90" s="15" t="b">
        <f t="shared" si="144"/>
        <v>0</v>
      </c>
      <c r="O90" s="15">
        <f t="shared" si="145"/>
        <v>0</v>
      </c>
      <c r="P90" s="96"/>
      <c r="Q90" s="23"/>
      <c r="R90" s="29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FH90" s="100"/>
      <c r="FI90" s="100"/>
      <c r="FJ90" s="100"/>
      <c r="FK90" s="115">
        <f t="shared" si="98"/>
        <v>0</v>
      </c>
      <c r="FL90" s="116">
        <v>0</v>
      </c>
      <c r="FM90" s="117">
        <f t="shared" si="99"/>
        <v>0</v>
      </c>
      <c r="FN90" s="117">
        <f t="shared" si="100"/>
        <v>0</v>
      </c>
      <c r="FO90" s="118">
        <f t="shared" si="101"/>
        <v>0</v>
      </c>
      <c r="FP90" s="119">
        <f t="shared" si="102"/>
        <v>0</v>
      </c>
      <c r="FQ90" s="116">
        <f t="shared" si="103"/>
        <v>0</v>
      </c>
      <c r="FR90" s="120">
        <f t="shared" si="104"/>
        <v>0</v>
      </c>
      <c r="FS90" s="121">
        <f t="shared" si="105"/>
        <v>-10</v>
      </c>
      <c r="FT90" s="122">
        <f t="shared" si="106"/>
        <v>-15</v>
      </c>
      <c r="FU90" s="123">
        <f t="shared" si="107"/>
        <v>0</v>
      </c>
      <c r="FV90" s="123">
        <f t="shared" si="108"/>
        <v>0</v>
      </c>
      <c r="FW90" s="124">
        <f t="shared" si="109"/>
        <v>0</v>
      </c>
      <c r="FX90" s="123">
        <v>11.25</v>
      </c>
      <c r="FY90" s="125">
        <v>15</v>
      </c>
      <c r="FZ90" s="125">
        <v>22.5</v>
      </c>
      <c r="GA90" s="104" t="str">
        <f t="shared" si="110"/>
        <v>wrong size</v>
      </c>
      <c r="GB90" s="104" t="str">
        <f t="shared" si="111"/>
        <v>wrong size</v>
      </c>
      <c r="GC90" s="104" t="str">
        <f t="shared" si="112"/>
        <v>wrong size</v>
      </c>
      <c r="GD90" s="126">
        <f t="shared" si="113"/>
        <v>0</v>
      </c>
      <c r="GE90" s="127" t="b">
        <f t="shared" si="114"/>
        <v>0</v>
      </c>
      <c r="GF90" s="100"/>
      <c r="GG90" s="100"/>
      <c r="GH90" s="100"/>
      <c r="GI90" s="100"/>
      <c r="GJ90" s="100"/>
      <c r="GK90" s="100"/>
      <c r="GL90" s="115">
        <f t="shared" si="115"/>
        <v>0</v>
      </c>
      <c r="GM90" s="116">
        <f t="shared" si="116"/>
        <v>0</v>
      </c>
      <c r="GN90" s="117">
        <f t="shared" si="117"/>
        <v>0</v>
      </c>
      <c r="GO90" s="117">
        <f t="shared" si="118"/>
        <v>0</v>
      </c>
      <c r="GP90" s="118">
        <f t="shared" si="119"/>
        <v>0</v>
      </c>
      <c r="GQ90" s="119">
        <f t="shared" si="120"/>
        <v>1</v>
      </c>
      <c r="GR90" s="116">
        <f t="shared" si="121"/>
        <v>0</v>
      </c>
      <c r="GS90" s="120">
        <f t="shared" si="122"/>
        <v>1</v>
      </c>
      <c r="GT90" s="121">
        <f t="shared" si="123"/>
        <v>-6</v>
      </c>
      <c r="GU90" s="121">
        <f t="shared" si="124"/>
        <v>-13</v>
      </c>
      <c r="GV90" s="122">
        <f t="shared" si="125"/>
        <v>-20</v>
      </c>
      <c r="GW90" s="123">
        <f t="shared" si="126"/>
        <v>1</v>
      </c>
      <c r="GX90" s="123">
        <f t="shared" si="127"/>
        <v>0</v>
      </c>
      <c r="GY90" s="123">
        <f t="shared" si="128"/>
        <v>0</v>
      </c>
      <c r="GZ90" s="124">
        <f t="shared" si="129"/>
        <v>0</v>
      </c>
      <c r="HA90" s="103">
        <v>75</v>
      </c>
      <c r="HB90" s="103">
        <v>106</v>
      </c>
      <c r="HC90" s="103">
        <v>144</v>
      </c>
      <c r="HD90" s="103">
        <v>144</v>
      </c>
      <c r="HE90" s="123">
        <f t="shared" si="130"/>
        <v>75</v>
      </c>
      <c r="HF90" s="125">
        <f t="shared" si="131"/>
        <v>0</v>
      </c>
      <c r="HG90" s="125">
        <f t="shared" si="132"/>
        <v>0</v>
      </c>
      <c r="HH90" s="127">
        <f t="shared" si="133"/>
        <v>0</v>
      </c>
      <c r="HI90" s="126">
        <f t="shared" si="134"/>
        <v>75</v>
      </c>
      <c r="HJ90" s="127" t="b">
        <f t="shared" si="135"/>
        <v>0</v>
      </c>
      <c r="HK90" s="100"/>
      <c r="HL90" s="100"/>
      <c r="HM90" s="100"/>
      <c r="HN90" s="100"/>
      <c r="HO90" s="100"/>
      <c r="HP90" s="100"/>
      <c r="HQ90" s="100"/>
      <c r="HR90" s="100"/>
      <c r="HS90" s="105" t="s">
        <v>15</v>
      </c>
      <c r="HT90" s="101"/>
      <c r="HU90" s="105" t="s">
        <v>19</v>
      </c>
      <c r="HV90" s="101">
        <f t="shared" si="136"/>
        <v>1</v>
      </c>
      <c r="HW90" s="105" t="s">
        <v>19</v>
      </c>
      <c r="HX90" s="101"/>
      <c r="HY90" s="101" t="str">
        <f t="shared" si="141"/>
        <v/>
      </c>
      <c r="HZ90" s="101"/>
      <c r="IA90" s="105" t="s">
        <v>19</v>
      </c>
      <c r="IB90" s="101">
        <f t="shared" si="137"/>
        <v>-3</v>
      </c>
      <c r="IC90" s="105" t="s">
        <v>19</v>
      </c>
      <c r="ID90" s="101">
        <f t="shared" si="138"/>
        <v>4</v>
      </c>
      <c r="IE90" s="105" t="s">
        <v>19</v>
      </c>
      <c r="IF90" s="101">
        <f t="shared" si="139"/>
        <v>0</v>
      </c>
      <c r="IG90" s="105" t="s">
        <v>19</v>
      </c>
      <c r="IH90" s="101"/>
      <c r="II90" s="101"/>
      <c r="IJ90" s="101"/>
      <c r="IK90" s="101"/>
      <c r="IL90" s="101"/>
      <c r="IM90" s="101"/>
      <c r="IN90" s="101"/>
      <c r="IO90" s="101"/>
      <c r="IP90" s="106" t="s">
        <v>19</v>
      </c>
      <c r="IQ90" s="128">
        <f t="shared" si="140"/>
        <v>35489</v>
      </c>
      <c r="IR90" s="106" t="s">
        <v>19</v>
      </c>
      <c r="IS90" s="100"/>
      <c r="IT90" s="100"/>
      <c r="IU90" s="100"/>
      <c r="IV90" s="100"/>
    </row>
    <row r="91" spans="1:256" s="98" customFormat="1" ht="18" thickBot="1" x14ac:dyDescent="0.35">
      <c r="A91" s="45">
        <v>1</v>
      </c>
      <c r="B91" s="92"/>
      <c r="C91" s="50"/>
      <c r="D91" s="93"/>
      <c r="E91" s="94"/>
      <c r="F91" s="93"/>
      <c r="G91" s="94"/>
      <c r="H91" s="91"/>
      <c r="I91" s="91"/>
      <c r="J91" s="13">
        <f t="shared" si="142"/>
        <v>1</v>
      </c>
      <c r="K91" s="95"/>
      <c r="L91" s="15">
        <f t="shared" si="146"/>
        <v>18.350000000000001</v>
      </c>
      <c r="M91" s="38">
        <f t="shared" si="143"/>
        <v>0</v>
      </c>
      <c r="N91" s="15" t="b">
        <f t="shared" si="144"/>
        <v>0</v>
      </c>
      <c r="O91" s="15">
        <f t="shared" si="145"/>
        <v>0</v>
      </c>
      <c r="P91" s="96"/>
      <c r="Q91" s="23"/>
      <c r="R91" s="29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FH91" s="100"/>
      <c r="FI91" s="100"/>
      <c r="FJ91" s="100"/>
      <c r="FK91" s="115">
        <f t="shared" si="98"/>
        <v>0</v>
      </c>
      <c r="FL91" s="116">
        <v>0</v>
      </c>
      <c r="FM91" s="117">
        <f t="shared" si="99"/>
        <v>0</v>
      </c>
      <c r="FN91" s="117">
        <f t="shared" si="100"/>
        <v>0</v>
      </c>
      <c r="FO91" s="118">
        <f t="shared" si="101"/>
        <v>0</v>
      </c>
      <c r="FP91" s="119">
        <f t="shared" si="102"/>
        <v>0</v>
      </c>
      <c r="FQ91" s="116">
        <f t="shared" si="103"/>
        <v>0</v>
      </c>
      <c r="FR91" s="120">
        <f t="shared" si="104"/>
        <v>0</v>
      </c>
      <c r="FS91" s="121">
        <f t="shared" si="105"/>
        <v>-10</v>
      </c>
      <c r="FT91" s="122">
        <f t="shared" si="106"/>
        <v>-15</v>
      </c>
      <c r="FU91" s="123">
        <f t="shared" si="107"/>
        <v>0</v>
      </c>
      <c r="FV91" s="123">
        <f t="shared" si="108"/>
        <v>0</v>
      </c>
      <c r="FW91" s="124">
        <f t="shared" si="109"/>
        <v>0</v>
      </c>
      <c r="FX91" s="123">
        <v>11.25</v>
      </c>
      <c r="FY91" s="125">
        <v>15</v>
      </c>
      <c r="FZ91" s="125">
        <v>22.5</v>
      </c>
      <c r="GA91" s="104" t="str">
        <f t="shared" si="110"/>
        <v>wrong size</v>
      </c>
      <c r="GB91" s="104" t="str">
        <f t="shared" si="111"/>
        <v>wrong size</v>
      </c>
      <c r="GC91" s="104" t="str">
        <f t="shared" si="112"/>
        <v>wrong size</v>
      </c>
      <c r="GD91" s="126">
        <f t="shared" si="113"/>
        <v>0</v>
      </c>
      <c r="GE91" s="127" t="b">
        <f t="shared" si="114"/>
        <v>0</v>
      </c>
      <c r="GF91" s="100"/>
      <c r="GG91" s="100"/>
      <c r="GH91" s="100"/>
      <c r="GI91" s="100"/>
      <c r="GJ91" s="100"/>
      <c r="GK91" s="100"/>
      <c r="GL91" s="115">
        <f t="shared" si="115"/>
        <v>0</v>
      </c>
      <c r="GM91" s="116">
        <f t="shared" si="116"/>
        <v>0</v>
      </c>
      <c r="GN91" s="117">
        <f t="shared" si="117"/>
        <v>0</v>
      </c>
      <c r="GO91" s="117">
        <f t="shared" si="118"/>
        <v>0</v>
      </c>
      <c r="GP91" s="118">
        <f t="shared" si="119"/>
        <v>0</v>
      </c>
      <c r="GQ91" s="119">
        <f t="shared" si="120"/>
        <v>1</v>
      </c>
      <c r="GR91" s="116">
        <f t="shared" si="121"/>
        <v>0</v>
      </c>
      <c r="GS91" s="120">
        <f t="shared" si="122"/>
        <v>1</v>
      </c>
      <c r="GT91" s="121">
        <f t="shared" si="123"/>
        <v>-6</v>
      </c>
      <c r="GU91" s="121">
        <f t="shared" si="124"/>
        <v>-13</v>
      </c>
      <c r="GV91" s="122">
        <f t="shared" si="125"/>
        <v>-20</v>
      </c>
      <c r="GW91" s="123">
        <f t="shared" si="126"/>
        <v>1</v>
      </c>
      <c r="GX91" s="123">
        <f t="shared" si="127"/>
        <v>0</v>
      </c>
      <c r="GY91" s="123">
        <f t="shared" si="128"/>
        <v>0</v>
      </c>
      <c r="GZ91" s="124">
        <f t="shared" si="129"/>
        <v>0</v>
      </c>
      <c r="HA91" s="103">
        <v>75</v>
      </c>
      <c r="HB91" s="103">
        <v>106</v>
      </c>
      <c r="HC91" s="103">
        <v>144</v>
      </c>
      <c r="HD91" s="103">
        <v>144</v>
      </c>
      <c r="HE91" s="123">
        <f t="shared" si="130"/>
        <v>75</v>
      </c>
      <c r="HF91" s="125">
        <f t="shared" si="131"/>
        <v>0</v>
      </c>
      <c r="HG91" s="125">
        <f t="shared" si="132"/>
        <v>0</v>
      </c>
      <c r="HH91" s="127">
        <f t="shared" si="133"/>
        <v>0</v>
      </c>
      <c r="HI91" s="126">
        <f t="shared" si="134"/>
        <v>75</v>
      </c>
      <c r="HJ91" s="127" t="b">
        <f t="shared" si="135"/>
        <v>0</v>
      </c>
      <c r="HK91" s="100"/>
      <c r="HL91" s="100"/>
      <c r="HM91" s="100"/>
      <c r="HN91" s="100"/>
      <c r="HO91" s="100"/>
      <c r="HP91" s="100"/>
      <c r="HQ91" s="100"/>
      <c r="HR91" s="100"/>
      <c r="HS91" s="105" t="s">
        <v>15</v>
      </c>
      <c r="HT91" s="101"/>
      <c r="HU91" s="105" t="s">
        <v>19</v>
      </c>
      <c r="HV91" s="101">
        <f t="shared" si="136"/>
        <v>1</v>
      </c>
      <c r="HW91" s="105" t="s">
        <v>19</v>
      </c>
      <c r="HX91" s="101"/>
      <c r="HY91" s="101" t="str">
        <f t="shared" si="141"/>
        <v/>
      </c>
      <c r="HZ91" s="101"/>
      <c r="IA91" s="105" t="s">
        <v>19</v>
      </c>
      <c r="IB91" s="101">
        <f t="shared" si="137"/>
        <v>-3</v>
      </c>
      <c r="IC91" s="105" t="s">
        <v>19</v>
      </c>
      <c r="ID91" s="101">
        <f t="shared" si="138"/>
        <v>4</v>
      </c>
      <c r="IE91" s="105" t="s">
        <v>19</v>
      </c>
      <c r="IF91" s="101">
        <f t="shared" si="139"/>
        <v>0</v>
      </c>
      <c r="IG91" s="105" t="s">
        <v>19</v>
      </c>
      <c r="IH91" s="101"/>
      <c r="II91" s="101"/>
      <c r="IJ91" s="101"/>
      <c r="IK91" s="101"/>
      <c r="IL91" s="101"/>
      <c r="IM91" s="101"/>
      <c r="IN91" s="101"/>
      <c r="IO91" s="101"/>
      <c r="IP91" s="106" t="s">
        <v>19</v>
      </c>
      <c r="IQ91" s="128">
        <f t="shared" si="140"/>
        <v>35489</v>
      </c>
      <c r="IR91" s="106" t="s">
        <v>19</v>
      </c>
      <c r="IS91" s="100"/>
      <c r="IT91" s="100"/>
      <c r="IU91" s="100"/>
      <c r="IV91" s="100"/>
    </row>
    <row r="92" spans="1:256" s="98" customFormat="1" ht="18" thickBot="1" x14ac:dyDescent="0.35">
      <c r="A92" s="45">
        <v>1</v>
      </c>
      <c r="B92" s="92"/>
      <c r="C92" s="50"/>
      <c r="D92" s="93"/>
      <c r="E92" s="94"/>
      <c r="F92" s="93"/>
      <c r="G92" s="94"/>
      <c r="H92" s="91"/>
      <c r="I92" s="91"/>
      <c r="J92" s="13">
        <f t="shared" si="142"/>
        <v>1</v>
      </c>
      <c r="K92" s="95"/>
      <c r="L92" s="15">
        <f t="shared" si="146"/>
        <v>18.350000000000001</v>
      </c>
      <c r="M92" s="38">
        <f t="shared" si="143"/>
        <v>0</v>
      </c>
      <c r="N92" s="15" t="b">
        <f t="shared" si="144"/>
        <v>0</v>
      </c>
      <c r="O92" s="15">
        <f t="shared" si="145"/>
        <v>0</v>
      </c>
      <c r="P92" s="96"/>
      <c r="Q92" s="23"/>
      <c r="R92" s="29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FH92" s="100"/>
      <c r="FI92" s="100"/>
      <c r="FJ92" s="100"/>
      <c r="FK92" s="115">
        <f t="shared" si="98"/>
        <v>0</v>
      </c>
      <c r="FL92" s="116">
        <v>0</v>
      </c>
      <c r="FM92" s="117">
        <f t="shared" si="99"/>
        <v>0</v>
      </c>
      <c r="FN92" s="117">
        <f t="shared" si="100"/>
        <v>0</v>
      </c>
      <c r="FO92" s="118">
        <f t="shared" si="101"/>
        <v>0</v>
      </c>
      <c r="FP92" s="119">
        <f t="shared" si="102"/>
        <v>0</v>
      </c>
      <c r="FQ92" s="116">
        <f t="shared" si="103"/>
        <v>0</v>
      </c>
      <c r="FR92" s="120">
        <f t="shared" si="104"/>
        <v>0</v>
      </c>
      <c r="FS92" s="121">
        <f t="shared" si="105"/>
        <v>-10</v>
      </c>
      <c r="FT92" s="122">
        <f t="shared" si="106"/>
        <v>-15</v>
      </c>
      <c r="FU92" s="123">
        <f t="shared" si="107"/>
        <v>0</v>
      </c>
      <c r="FV92" s="123">
        <f t="shared" si="108"/>
        <v>0</v>
      </c>
      <c r="FW92" s="124">
        <f t="shared" si="109"/>
        <v>0</v>
      </c>
      <c r="FX92" s="123">
        <v>11.25</v>
      </c>
      <c r="FY92" s="125">
        <v>15</v>
      </c>
      <c r="FZ92" s="125">
        <v>22.5</v>
      </c>
      <c r="GA92" s="104" t="str">
        <f t="shared" si="110"/>
        <v>wrong size</v>
      </c>
      <c r="GB92" s="104" t="str">
        <f t="shared" si="111"/>
        <v>wrong size</v>
      </c>
      <c r="GC92" s="104" t="str">
        <f t="shared" si="112"/>
        <v>wrong size</v>
      </c>
      <c r="GD92" s="126">
        <f t="shared" si="113"/>
        <v>0</v>
      </c>
      <c r="GE92" s="127" t="b">
        <f t="shared" si="114"/>
        <v>0</v>
      </c>
      <c r="GF92" s="100"/>
      <c r="GG92" s="100"/>
      <c r="GH92" s="100"/>
      <c r="GI92" s="100"/>
      <c r="GJ92" s="100"/>
      <c r="GK92" s="100"/>
      <c r="GL92" s="115">
        <f t="shared" si="115"/>
        <v>0</v>
      </c>
      <c r="GM92" s="116">
        <f t="shared" si="116"/>
        <v>0</v>
      </c>
      <c r="GN92" s="117">
        <f t="shared" si="117"/>
        <v>0</v>
      </c>
      <c r="GO92" s="117">
        <f t="shared" si="118"/>
        <v>0</v>
      </c>
      <c r="GP92" s="118">
        <f t="shared" si="119"/>
        <v>0</v>
      </c>
      <c r="GQ92" s="119">
        <f t="shared" si="120"/>
        <v>1</v>
      </c>
      <c r="GR92" s="116">
        <f t="shared" si="121"/>
        <v>0</v>
      </c>
      <c r="GS92" s="120">
        <f t="shared" si="122"/>
        <v>1</v>
      </c>
      <c r="GT92" s="121">
        <f t="shared" si="123"/>
        <v>-6</v>
      </c>
      <c r="GU92" s="121">
        <f t="shared" si="124"/>
        <v>-13</v>
      </c>
      <c r="GV92" s="122">
        <f t="shared" si="125"/>
        <v>-20</v>
      </c>
      <c r="GW92" s="123">
        <f t="shared" si="126"/>
        <v>1</v>
      </c>
      <c r="GX92" s="123">
        <f t="shared" si="127"/>
        <v>0</v>
      </c>
      <c r="GY92" s="123">
        <f t="shared" si="128"/>
        <v>0</v>
      </c>
      <c r="GZ92" s="124">
        <f t="shared" si="129"/>
        <v>0</v>
      </c>
      <c r="HA92" s="103">
        <v>75</v>
      </c>
      <c r="HB92" s="103">
        <v>106</v>
      </c>
      <c r="HC92" s="103">
        <v>144</v>
      </c>
      <c r="HD92" s="103">
        <v>144</v>
      </c>
      <c r="HE92" s="123">
        <f t="shared" si="130"/>
        <v>75</v>
      </c>
      <c r="HF92" s="125">
        <f t="shared" si="131"/>
        <v>0</v>
      </c>
      <c r="HG92" s="125">
        <f t="shared" si="132"/>
        <v>0</v>
      </c>
      <c r="HH92" s="127">
        <f t="shared" si="133"/>
        <v>0</v>
      </c>
      <c r="HI92" s="126">
        <f t="shared" si="134"/>
        <v>75</v>
      </c>
      <c r="HJ92" s="127" t="b">
        <f t="shared" si="135"/>
        <v>0</v>
      </c>
      <c r="HK92" s="100"/>
      <c r="HL92" s="100"/>
      <c r="HM92" s="100"/>
      <c r="HN92" s="100"/>
      <c r="HO92" s="100"/>
      <c r="HP92" s="100"/>
      <c r="HQ92" s="100"/>
      <c r="HR92" s="100"/>
      <c r="HS92" s="105" t="s">
        <v>15</v>
      </c>
      <c r="HT92" s="101"/>
      <c r="HU92" s="105" t="s">
        <v>19</v>
      </c>
      <c r="HV92" s="101">
        <f t="shared" si="136"/>
        <v>1</v>
      </c>
      <c r="HW92" s="105" t="s">
        <v>19</v>
      </c>
      <c r="HX92" s="101"/>
      <c r="HY92" s="101" t="str">
        <f t="shared" si="141"/>
        <v/>
      </c>
      <c r="HZ92" s="101"/>
      <c r="IA92" s="105" t="s">
        <v>19</v>
      </c>
      <c r="IB92" s="101">
        <f t="shared" si="137"/>
        <v>-3</v>
      </c>
      <c r="IC92" s="105" t="s">
        <v>19</v>
      </c>
      <c r="ID92" s="101">
        <f t="shared" si="138"/>
        <v>4</v>
      </c>
      <c r="IE92" s="105" t="s">
        <v>19</v>
      </c>
      <c r="IF92" s="101">
        <f t="shared" si="139"/>
        <v>0</v>
      </c>
      <c r="IG92" s="105" t="s">
        <v>19</v>
      </c>
      <c r="IH92" s="101"/>
      <c r="II92" s="101"/>
      <c r="IJ92" s="101"/>
      <c r="IK92" s="101"/>
      <c r="IL92" s="101"/>
      <c r="IM92" s="101"/>
      <c r="IN92" s="101"/>
      <c r="IO92" s="101"/>
      <c r="IP92" s="106" t="s">
        <v>19</v>
      </c>
      <c r="IQ92" s="128">
        <f t="shared" si="140"/>
        <v>35489</v>
      </c>
      <c r="IR92" s="106" t="s">
        <v>19</v>
      </c>
      <c r="IS92" s="100"/>
      <c r="IT92" s="100"/>
      <c r="IU92" s="100"/>
      <c r="IV92" s="100"/>
    </row>
    <row r="93" spans="1:256" s="98" customFormat="1" ht="18" thickBot="1" x14ac:dyDescent="0.35">
      <c r="A93" s="45">
        <v>1</v>
      </c>
      <c r="B93" s="92"/>
      <c r="C93" s="50"/>
      <c r="D93" s="93"/>
      <c r="E93" s="94"/>
      <c r="F93" s="93"/>
      <c r="G93" s="94"/>
      <c r="H93" s="91"/>
      <c r="I93" s="91"/>
      <c r="J93" s="13">
        <f t="shared" si="142"/>
        <v>1</v>
      </c>
      <c r="K93" s="95"/>
      <c r="L93" s="15">
        <f t="shared" si="146"/>
        <v>18.350000000000001</v>
      </c>
      <c r="M93" s="38">
        <f t="shared" si="143"/>
        <v>0</v>
      </c>
      <c r="N93" s="15" t="b">
        <f t="shared" si="144"/>
        <v>0</v>
      </c>
      <c r="O93" s="15">
        <f t="shared" si="145"/>
        <v>0</v>
      </c>
      <c r="P93" s="96"/>
      <c r="Q93" s="23"/>
      <c r="R93" s="29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FH93" s="100"/>
      <c r="FI93" s="100"/>
      <c r="FJ93" s="100"/>
      <c r="FK93" s="115">
        <f t="shared" si="98"/>
        <v>0</v>
      </c>
      <c r="FL93" s="116">
        <v>0</v>
      </c>
      <c r="FM93" s="117">
        <f t="shared" si="99"/>
        <v>0</v>
      </c>
      <c r="FN93" s="117">
        <f t="shared" si="100"/>
        <v>0</v>
      </c>
      <c r="FO93" s="118">
        <f t="shared" si="101"/>
        <v>0</v>
      </c>
      <c r="FP93" s="119">
        <f t="shared" si="102"/>
        <v>0</v>
      </c>
      <c r="FQ93" s="116">
        <f t="shared" si="103"/>
        <v>0</v>
      </c>
      <c r="FR93" s="120">
        <f t="shared" si="104"/>
        <v>0</v>
      </c>
      <c r="FS93" s="121">
        <f t="shared" si="105"/>
        <v>-10</v>
      </c>
      <c r="FT93" s="122">
        <f t="shared" si="106"/>
        <v>-15</v>
      </c>
      <c r="FU93" s="123">
        <f t="shared" si="107"/>
        <v>0</v>
      </c>
      <c r="FV93" s="123">
        <f t="shared" si="108"/>
        <v>0</v>
      </c>
      <c r="FW93" s="124">
        <f t="shared" si="109"/>
        <v>0</v>
      </c>
      <c r="FX93" s="123">
        <v>11.25</v>
      </c>
      <c r="FY93" s="125">
        <v>15</v>
      </c>
      <c r="FZ93" s="125">
        <v>22.5</v>
      </c>
      <c r="GA93" s="104" t="str">
        <f t="shared" si="110"/>
        <v>wrong size</v>
      </c>
      <c r="GB93" s="104" t="str">
        <f t="shared" si="111"/>
        <v>wrong size</v>
      </c>
      <c r="GC93" s="104" t="str">
        <f t="shared" si="112"/>
        <v>wrong size</v>
      </c>
      <c r="GD93" s="126">
        <f t="shared" si="113"/>
        <v>0</v>
      </c>
      <c r="GE93" s="127" t="b">
        <f t="shared" si="114"/>
        <v>0</v>
      </c>
      <c r="GF93" s="100"/>
      <c r="GG93" s="100"/>
      <c r="GH93" s="100"/>
      <c r="GI93" s="100"/>
      <c r="GJ93" s="100"/>
      <c r="GK93" s="100"/>
      <c r="GL93" s="115">
        <f t="shared" si="115"/>
        <v>0</v>
      </c>
      <c r="GM93" s="116">
        <f t="shared" si="116"/>
        <v>0</v>
      </c>
      <c r="GN93" s="117">
        <f t="shared" si="117"/>
        <v>0</v>
      </c>
      <c r="GO93" s="117">
        <f t="shared" si="118"/>
        <v>0</v>
      </c>
      <c r="GP93" s="118">
        <f t="shared" si="119"/>
        <v>0</v>
      </c>
      <c r="GQ93" s="119">
        <f t="shared" si="120"/>
        <v>1</v>
      </c>
      <c r="GR93" s="116">
        <f t="shared" si="121"/>
        <v>0</v>
      </c>
      <c r="GS93" s="120">
        <f t="shared" si="122"/>
        <v>1</v>
      </c>
      <c r="GT93" s="121">
        <f t="shared" si="123"/>
        <v>-6</v>
      </c>
      <c r="GU93" s="121">
        <f t="shared" si="124"/>
        <v>-13</v>
      </c>
      <c r="GV93" s="122">
        <f t="shared" si="125"/>
        <v>-20</v>
      </c>
      <c r="GW93" s="123">
        <f t="shared" si="126"/>
        <v>1</v>
      </c>
      <c r="GX93" s="123">
        <f t="shared" si="127"/>
        <v>0</v>
      </c>
      <c r="GY93" s="123">
        <f t="shared" si="128"/>
        <v>0</v>
      </c>
      <c r="GZ93" s="124">
        <f t="shared" si="129"/>
        <v>0</v>
      </c>
      <c r="HA93" s="103">
        <v>75</v>
      </c>
      <c r="HB93" s="103">
        <v>106</v>
      </c>
      <c r="HC93" s="103">
        <v>144</v>
      </c>
      <c r="HD93" s="103">
        <v>144</v>
      </c>
      <c r="HE93" s="123">
        <f t="shared" si="130"/>
        <v>75</v>
      </c>
      <c r="HF93" s="125">
        <f t="shared" si="131"/>
        <v>0</v>
      </c>
      <c r="HG93" s="125">
        <f t="shared" si="132"/>
        <v>0</v>
      </c>
      <c r="HH93" s="127">
        <f t="shared" si="133"/>
        <v>0</v>
      </c>
      <c r="HI93" s="126">
        <f t="shared" si="134"/>
        <v>75</v>
      </c>
      <c r="HJ93" s="127" t="b">
        <f t="shared" si="135"/>
        <v>0</v>
      </c>
      <c r="HK93" s="100"/>
      <c r="HL93" s="100"/>
      <c r="HM93" s="100"/>
      <c r="HN93" s="100"/>
      <c r="HO93" s="100"/>
      <c r="HP93" s="100"/>
      <c r="HQ93" s="100"/>
      <c r="HR93" s="100"/>
      <c r="HS93" s="105" t="s">
        <v>15</v>
      </c>
      <c r="HT93" s="101"/>
      <c r="HU93" s="105" t="s">
        <v>19</v>
      </c>
      <c r="HV93" s="101">
        <f t="shared" si="136"/>
        <v>1</v>
      </c>
      <c r="HW93" s="105" t="s">
        <v>19</v>
      </c>
      <c r="HX93" s="101"/>
      <c r="HY93" s="101" t="str">
        <f t="shared" si="141"/>
        <v/>
      </c>
      <c r="HZ93" s="101"/>
      <c r="IA93" s="105" t="s">
        <v>19</v>
      </c>
      <c r="IB93" s="101">
        <f t="shared" si="137"/>
        <v>-3</v>
      </c>
      <c r="IC93" s="105" t="s">
        <v>19</v>
      </c>
      <c r="ID93" s="101">
        <f t="shared" si="138"/>
        <v>4</v>
      </c>
      <c r="IE93" s="105" t="s">
        <v>19</v>
      </c>
      <c r="IF93" s="101">
        <f t="shared" si="139"/>
        <v>0</v>
      </c>
      <c r="IG93" s="105" t="s">
        <v>19</v>
      </c>
      <c r="IH93" s="101"/>
      <c r="II93" s="101"/>
      <c r="IJ93" s="101"/>
      <c r="IK93" s="101"/>
      <c r="IL93" s="101"/>
      <c r="IM93" s="101"/>
      <c r="IN93" s="101"/>
      <c r="IO93" s="101"/>
      <c r="IP93" s="106" t="s">
        <v>19</v>
      </c>
      <c r="IQ93" s="128">
        <f t="shared" si="140"/>
        <v>35489</v>
      </c>
      <c r="IR93" s="106" t="s">
        <v>19</v>
      </c>
      <c r="IS93" s="100"/>
      <c r="IT93" s="100"/>
      <c r="IU93" s="100"/>
      <c r="IV93" s="100"/>
    </row>
    <row r="94" spans="1:256" s="98" customFormat="1" ht="18" thickBot="1" x14ac:dyDescent="0.35">
      <c r="A94" s="45">
        <v>1</v>
      </c>
      <c r="B94" s="92"/>
      <c r="C94" s="50"/>
      <c r="D94" s="93"/>
      <c r="E94" s="94"/>
      <c r="F94" s="93"/>
      <c r="G94" s="94"/>
      <c r="H94" s="91"/>
      <c r="I94" s="91"/>
      <c r="J94" s="13">
        <f t="shared" si="142"/>
        <v>1</v>
      </c>
      <c r="K94" s="95"/>
      <c r="L94" s="15">
        <f t="shared" si="146"/>
        <v>18.350000000000001</v>
      </c>
      <c r="M94" s="38">
        <f t="shared" si="143"/>
        <v>0</v>
      </c>
      <c r="N94" s="15" t="b">
        <f t="shared" si="144"/>
        <v>0</v>
      </c>
      <c r="O94" s="15">
        <f t="shared" si="145"/>
        <v>0</v>
      </c>
      <c r="P94" s="96"/>
      <c r="Q94" s="23"/>
      <c r="R94" s="29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FH94" s="100"/>
      <c r="FI94" s="100"/>
      <c r="FJ94" s="100"/>
      <c r="FK94" s="115">
        <f t="shared" si="98"/>
        <v>0</v>
      </c>
      <c r="FL94" s="116">
        <v>0</v>
      </c>
      <c r="FM94" s="117">
        <f t="shared" si="99"/>
        <v>0</v>
      </c>
      <c r="FN94" s="117">
        <f t="shared" si="100"/>
        <v>0</v>
      </c>
      <c r="FO94" s="118">
        <f t="shared" si="101"/>
        <v>0</v>
      </c>
      <c r="FP94" s="119">
        <f t="shared" si="102"/>
        <v>0</v>
      </c>
      <c r="FQ94" s="116">
        <f t="shared" si="103"/>
        <v>0</v>
      </c>
      <c r="FR94" s="120">
        <f t="shared" si="104"/>
        <v>0</v>
      </c>
      <c r="FS94" s="121">
        <f t="shared" si="105"/>
        <v>-10</v>
      </c>
      <c r="FT94" s="122">
        <f t="shared" si="106"/>
        <v>-15</v>
      </c>
      <c r="FU94" s="123">
        <f t="shared" si="107"/>
        <v>0</v>
      </c>
      <c r="FV94" s="123">
        <f t="shared" si="108"/>
        <v>0</v>
      </c>
      <c r="FW94" s="124">
        <f t="shared" si="109"/>
        <v>0</v>
      </c>
      <c r="FX94" s="123">
        <v>11.25</v>
      </c>
      <c r="FY94" s="125">
        <v>15</v>
      </c>
      <c r="FZ94" s="125">
        <v>22.5</v>
      </c>
      <c r="GA94" s="104" t="str">
        <f t="shared" si="110"/>
        <v>wrong size</v>
      </c>
      <c r="GB94" s="104" t="str">
        <f t="shared" si="111"/>
        <v>wrong size</v>
      </c>
      <c r="GC94" s="104" t="str">
        <f t="shared" si="112"/>
        <v>wrong size</v>
      </c>
      <c r="GD94" s="126">
        <f t="shared" si="113"/>
        <v>0</v>
      </c>
      <c r="GE94" s="127" t="b">
        <f t="shared" si="114"/>
        <v>0</v>
      </c>
      <c r="GF94" s="100"/>
      <c r="GG94" s="100"/>
      <c r="GH94" s="100"/>
      <c r="GI94" s="100"/>
      <c r="GJ94" s="100"/>
      <c r="GK94" s="100"/>
      <c r="GL94" s="115">
        <f t="shared" si="115"/>
        <v>0</v>
      </c>
      <c r="GM94" s="116">
        <f t="shared" si="116"/>
        <v>0</v>
      </c>
      <c r="GN94" s="117">
        <f t="shared" si="117"/>
        <v>0</v>
      </c>
      <c r="GO94" s="117">
        <f t="shared" si="118"/>
        <v>0</v>
      </c>
      <c r="GP94" s="118">
        <f t="shared" si="119"/>
        <v>0</v>
      </c>
      <c r="GQ94" s="119">
        <f t="shared" si="120"/>
        <v>1</v>
      </c>
      <c r="GR94" s="116">
        <f t="shared" si="121"/>
        <v>0</v>
      </c>
      <c r="GS94" s="120">
        <f t="shared" si="122"/>
        <v>1</v>
      </c>
      <c r="GT94" s="121">
        <f t="shared" si="123"/>
        <v>-6</v>
      </c>
      <c r="GU94" s="121">
        <f t="shared" si="124"/>
        <v>-13</v>
      </c>
      <c r="GV94" s="122">
        <f t="shared" si="125"/>
        <v>-20</v>
      </c>
      <c r="GW94" s="123">
        <f t="shared" si="126"/>
        <v>1</v>
      </c>
      <c r="GX94" s="123">
        <f t="shared" si="127"/>
        <v>0</v>
      </c>
      <c r="GY94" s="123">
        <f t="shared" si="128"/>
        <v>0</v>
      </c>
      <c r="GZ94" s="124">
        <f t="shared" si="129"/>
        <v>0</v>
      </c>
      <c r="HA94" s="103">
        <v>75</v>
      </c>
      <c r="HB94" s="103">
        <v>106</v>
      </c>
      <c r="HC94" s="103">
        <v>144</v>
      </c>
      <c r="HD94" s="103">
        <v>144</v>
      </c>
      <c r="HE94" s="123">
        <f t="shared" si="130"/>
        <v>75</v>
      </c>
      <c r="HF94" s="125">
        <f t="shared" si="131"/>
        <v>0</v>
      </c>
      <c r="HG94" s="125">
        <f t="shared" si="132"/>
        <v>0</v>
      </c>
      <c r="HH94" s="127">
        <f t="shared" si="133"/>
        <v>0</v>
      </c>
      <c r="HI94" s="126">
        <f t="shared" si="134"/>
        <v>75</v>
      </c>
      <c r="HJ94" s="127" t="b">
        <f t="shared" si="135"/>
        <v>0</v>
      </c>
      <c r="HK94" s="100"/>
      <c r="HL94" s="100"/>
      <c r="HM94" s="100"/>
      <c r="HN94" s="100"/>
      <c r="HO94" s="100"/>
      <c r="HP94" s="100"/>
      <c r="HQ94" s="100"/>
      <c r="HR94" s="100"/>
      <c r="HS94" s="105" t="s">
        <v>15</v>
      </c>
      <c r="HT94" s="101"/>
      <c r="HU94" s="105" t="s">
        <v>19</v>
      </c>
      <c r="HV94" s="101">
        <f t="shared" si="136"/>
        <v>1</v>
      </c>
      <c r="HW94" s="105" t="s">
        <v>19</v>
      </c>
      <c r="HX94" s="101"/>
      <c r="HY94" s="101" t="str">
        <f t="shared" si="141"/>
        <v/>
      </c>
      <c r="HZ94" s="101"/>
      <c r="IA94" s="105" t="s">
        <v>19</v>
      </c>
      <c r="IB94" s="101">
        <f t="shared" si="137"/>
        <v>-3</v>
      </c>
      <c r="IC94" s="105" t="s">
        <v>19</v>
      </c>
      <c r="ID94" s="101">
        <f t="shared" si="138"/>
        <v>4</v>
      </c>
      <c r="IE94" s="105" t="s">
        <v>19</v>
      </c>
      <c r="IF94" s="101">
        <f t="shared" si="139"/>
        <v>0</v>
      </c>
      <c r="IG94" s="105" t="s">
        <v>19</v>
      </c>
      <c r="IH94" s="101"/>
      <c r="II94" s="101"/>
      <c r="IJ94" s="101"/>
      <c r="IK94" s="101"/>
      <c r="IL94" s="101"/>
      <c r="IM94" s="101"/>
      <c r="IN94" s="101"/>
      <c r="IO94" s="101"/>
      <c r="IP94" s="106" t="s">
        <v>19</v>
      </c>
      <c r="IQ94" s="128">
        <f t="shared" si="140"/>
        <v>35489</v>
      </c>
      <c r="IR94" s="106" t="s">
        <v>19</v>
      </c>
      <c r="IS94" s="100"/>
      <c r="IT94" s="100"/>
      <c r="IU94" s="100"/>
      <c r="IV94" s="100"/>
    </row>
    <row r="95" spans="1:256" s="98" customFormat="1" ht="18" thickBot="1" x14ac:dyDescent="0.35">
      <c r="A95" s="45">
        <v>1</v>
      </c>
      <c r="B95" s="92"/>
      <c r="C95" s="50"/>
      <c r="D95" s="93"/>
      <c r="E95" s="94"/>
      <c r="F95" s="93"/>
      <c r="G95" s="94"/>
      <c r="H95" s="91"/>
      <c r="I95" s="91"/>
      <c r="J95" s="13">
        <f t="shared" si="142"/>
        <v>1</v>
      </c>
      <c r="K95" s="95"/>
      <c r="L95" s="15">
        <f t="shared" si="146"/>
        <v>18.350000000000001</v>
      </c>
      <c r="M95" s="38">
        <f t="shared" si="143"/>
        <v>0</v>
      </c>
      <c r="N95" s="15" t="b">
        <f t="shared" si="144"/>
        <v>0</v>
      </c>
      <c r="O95" s="15">
        <f t="shared" si="145"/>
        <v>0</v>
      </c>
      <c r="P95" s="96"/>
      <c r="Q95" s="23"/>
      <c r="R95" s="29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FH95" s="100"/>
      <c r="FI95" s="100"/>
      <c r="FJ95" s="100"/>
      <c r="FK95" s="115">
        <f t="shared" si="98"/>
        <v>0</v>
      </c>
      <c r="FL95" s="116">
        <v>0</v>
      </c>
      <c r="FM95" s="117">
        <f t="shared" si="99"/>
        <v>0</v>
      </c>
      <c r="FN95" s="117">
        <f t="shared" si="100"/>
        <v>0</v>
      </c>
      <c r="FO95" s="118">
        <f t="shared" si="101"/>
        <v>0</v>
      </c>
      <c r="FP95" s="119">
        <f t="shared" si="102"/>
        <v>0</v>
      </c>
      <c r="FQ95" s="116">
        <f t="shared" si="103"/>
        <v>0</v>
      </c>
      <c r="FR95" s="120">
        <f t="shared" si="104"/>
        <v>0</v>
      </c>
      <c r="FS95" s="121">
        <f t="shared" si="105"/>
        <v>-10</v>
      </c>
      <c r="FT95" s="122">
        <f t="shared" si="106"/>
        <v>-15</v>
      </c>
      <c r="FU95" s="123">
        <f t="shared" si="107"/>
        <v>0</v>
      </c>
      <c r="FV95" s="123">
        <f t="shared" si="108"/>
        <v>0</v>
      </c>
      <c r="FW95" s="124">
        <f t="shared" si="109"/>
        <v>0</v>
      </c>
      <c r="FX95" s="123">
        <v>11.25</v>
      </c>
      <c r="FY95" s="125">
        <v>15</v>
      </c>
      <c r="FZ95" s="125">
        <v>22.5</v>
      </c>
      <c r="GA95" s="104" t="str">
        <f t="shared" si="110"/>
        <v>wrong size</v>
      </c>
      <c r="GB95" s="104" t="str">
        <f t="shared" si="111"/>
        <v>wrong size</v>
      </c>
      <c r="GC95" s="104" t="str">
        <f t="shared" si="112"/>
        <v>wrong size</v>
      </c>
      <c r="GD95" s="126">
        <f t="shared" si="113"/>
        <v>0</v>
      </c>
      <c r="GE95" s="127" t="b">
        <f t="shared" si="114"/>
        <v>0</v>
      </c>
      <c r="GF95" s="100"/>
      <c r="GG95" s="100"/>
      <c r="GH95" s="100"/>
      <c r="GI95" s="100"/>
      <c r="GJ95" s="100"/>
      <c r="GK95" s="100"/>
      <c r="GL95" s="115">
        <f t="shared" si="115"/>
        <v>0</v>
      </c>
      <c r="GM95" s="116">
        <f t="shared" si="116"/>
        <v>0</v>
      </c>
      <c r="GN95" s="117">
        <f t="shared" si="117"/>
        <v>0</v>
      </c>
      <c r="GO95" s="117">
        <f t="shared" si="118"/>
        <v>0</v>
      </c>
      <c r="GP95" s="118">
        <f t="shared" si="119"/>
        <v>0</v>
      </c>
      <c r="GQ95" s="119">
        <f t="shared" si="120"/>
        <v>1</v>
      </c>
      <c r="GR95" s="116">
        <f t="shared" si="121"/>
        <v>0</v>
      </c>
      <c r="GS95" s="120">
        <f t="shared" si="122"/>
        <v>1</v>
      </c>
      <c r="GT95" s="121">
        <f t="shared" si="123"/>
        <v>-6</v>
      </c>
      <c r="GU95" s="121">
        <f t="shared" si="124"/>
        <v>-13</v>
      </c>
      <c r="GV95" s="122">
        <f t="shared" si="125"/>
        <v>-20</v>
      </c>
      <c r="GW95" s="123">
        <f t="shared" si="126"/>
        <v>1</v>
      </c>
      <c r="GX95" s="123">
        <f t="shared" si="127"/>
        <v>0</v>
      </c>
      <c r="GY95" s="123">
        <f t="shared" si="128"/>
        <v>0</v>
      </c>
      <c r="GZ95" s="124">
        <f t="shared" si="129"/>
        <v>0</v>
      </c>
      <c r="HA95" s="103">
        <v>75</v>
      </c>
      <c r="HB95" s="103">
        <v>106</v>
      </c>
      <c r="HC95" s="103">
        <v>144</v>
      </c>
      <c r="HD95" s="103">
        <v>144</v>
      </c>
      <c r="HE95" s="123">
        <f t="shared" si="130"/>
        <v>75</v>
      </c>
      <c r="HF95" s="125">
        <f t="shared" si="131"/>
        <v>0</v>
      </c>
      <c r="HG95" s="125">
        <f t="shared" si="132"/>
        <v>0</v>
      </c>
      <c r="HH95" s="127">
        <f t="shared" si="133"/>
        <v>0</v>
      </c>
      <c r="HI95" s="126">
        <f t="shared" si="134"/>
        <v>75</v>
      </c>
      <c r="HJ95" s="127" t="b">
        <f t="shared" si="135"/>
        <v>0</v>
      </c>
      <c r="HK95" s="100"/>
      <c r="HL95" s="100"/>
      <c r="HM95" s="100"/>
      <c r="HN95" s="100"/>
      <c r="HO95" s="100"/>
      <c r="HP95" s="100"/>
      <c r="HQ95" s="100"/>
      <c r="HR95" s="100"/>
      <c r="HS95" s="105" t="s">
        <v>15</v>
      </c>
      <c r="HT95" s="101"/>
      <c r="HU95" s="105" t="s">
        <v>19</v>
      </c>
      <c r="HV95" s="101">
        <f t="shared" si="136"/>
        <v>1</v>
      </c>
      <c r="HW95" s="105" t="s">
        <v>19</v>
      </c>
      <c r="HX95" s="101"/>
      <c r="HY95" s="101" t="str">
        <f t="shared" si="141"/>
        <v/>
      </c>
      <c r="HZ95" s="101"/>
      <c r="IA95" s="105" t="s">
        <v>19</v>
      </c>
      <c r="IB95" s="101">
        <f t="shared" si="137"/>
        <v>-3</v>
      </c>
      <c r="IC95" s="105" t="s">
        <v>19</v>
      </c>
      <c r="ID95" s="101">
        <f t="shared" si="138"/>
        <v>4</v>
      </c>
      <c r="IE95" s="105" t="s">
        <v>19</v>
      </c>
      <c r="IF95" s="101">
        <f t="shared" si="139"/>
        <v>0</v>
      </c>
      <c r="IG95" s="105" t="s">
        <v>19</v>
      </c>
      <c r="IH95" s="101"/>
      <c r="II95" s="101"/>
      <c r="IJ95" s="101"/>
      <c r="IK95" s="101"/>
      <c r="IL95" s="101"/>
      <c r="IM95" s="101"/>
      <c r="IN95" s="101"/>
      <c r="IO95" s="101"/>
      <c r="IP95" s="106" t="s">
        <v>19</v>
      </c>
      <c r="IQ95" s="128">
        <f t="shared" si="140"/>
        <v>35489</v>
      </c>
      <c r="IR95" s="106" t="s">
        <v>19</v>
      </c>
      <c r="IS95" s="100"/>
      <c r="IT95" s="100"/>
      <c r="IU95" s="100"/>
      <c r="IV95" s="100"/>
    </row>
    <row r="96" spans="1:256" s="98" customFormat="1" ht="18" thickBot="1" x14ac:dyDescent="0.35">
      <c r="A96" s="45">
        <v>1</v>
      </c>
      <c r="B96" s="92"/>
      <c r="C96" s="50"/>
      <c r="D96" s="93"/>
      <c r="E96" s="94"/>
      <c r="F96" s="93"/>
      <c r="G96" s="94"/>
      <c r="H96" s="91"/>
      <c r="I96" s="91"/>
      <c r="J96" s="13">
        <f t="shared" si="142"/>
        <v>1</v>
      </c>
      <c r="K96" s="95"/>
      <c r="L96" s="15">
        <f t="shared" si="146"/>
        <v>18.350000000000001</v>
      </c>
      <c r="M96" s="38">
        <f t="shared" si="143"/>
        <v>0</v>
      </c>
      <c r="N96" s="15" t="b">
        <f t="shared" si="144"/>
        <v>0</v>
      </c>
      <c r="O96" s="15">
        <f t="shared" si="145"/>
        <v>0</v>
      </c>
      <c r="P96" s="96"/>
      <c r="Q96" s="23"/>
      <c r="R96" s="29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FH96" s="100"/>
      <c r="FI96" s="100"/>
      <c r="FJ96" s="100"/>
      <c r="FK96" s="115">
        <f t="shared" si="98"/>
        <v>0</v>
      </c>
      <c r="FL96" s="116">
        <v>0</v>
      </c>
      <c r="FM96" s="117">
        <f t="shared" si="99"/>
        <v>0</v>
      </c>
      <c r="FN96" s="117">
        <f t="shared" si="100"/>
        <v>0</v>
      </c>
      <c r="FO96" s="118">
        <f t="shared" si="101"/>
        <v>0</v>
      </c>
      <c r="FP96" s="119">
        <f t="shared" si="102"/>
        <v>0</v>
      </c>
      <c r="FQ96" s="116">
        <f t="shared" si="103"/>
        <v>0</v>
      </c>
      <c r="FR96" s="120">
        <f t="shared" si="104"/>
        <v>0</v>
      </c>
      <c r="FS96" s="121">
        <f t="shared" si="105"/>
        <v>-10</v>
      </c>
      <c r="FT96" s="122">
        <f t="shared" si="106"/>
        <v>-15</v>
      </c>
      <c r="FU96" s="123">
        <f t="shared" si="107"/>
        <v>0</v>
      </c>
      <c r="FV96" s="123">
        <f t="shared" si="108"/>
        <v>0</v>
      </c>
      <c r="FW96" s="124">
        <f t="shared" si="109"/>
        <v>0</v>
      </c>
      <c r="FX96" s="123">
        <v>11.25</v>
      </c>
      <c r="FY96" s="125">
        <v>15</v>
      </c>
      <c r="FZ96" s="125">
        <v>22.5</v>
      </c>
      <c r="GA96" s="104" t="str">
        <f t="shared" si="110"/>
        <v>wrong size</v>
      </c>
      <c r="GB96" s="104" t="str">
        <f t="shared" si="111"/>
        <v>wrong size</v>
      </c>
      <c r="GC96" s="104" t="str">
        <f t="shared" si="112"/>
        <v>wrong size</v>
      </c>
      <c r="GD96" s="126">
        <f t="shared" si="113"/>
        <v>0</v>
      </c>
      <c r="GE96" s="127" t="b">
        <f t="shared" si="114"/>
        <v>0</v>
      </c>
      <c r="GF96" s="100"/>
      <c r="GG96" s="100"/>
      <c r="GH96" s="100"/>
      <c r="GI96" s="100"/>
      <c r="GJ96" s="100"/>
      <c r="GK96" s="100"/>
      <c r="GL96" s="115">
        <f t="shared" si="115"/>
        <v>0</v>
      </c>
      <c r="GM96" s="116">
        <f t="shared" si="116"/>
        <v>0</v>
      </c>
      <c r="GN96" s="117">
        <f t="shared" si="117"/>
        <v>0</v>
      </c>
      <c r="GO96" s="117">
        <f t="shared" si="118"/>
        <v>0</v>
      </c>
      <c r="GP96" s="118">
        <f t="shared" si="119"/>
        <v>0</v>
      </c>
      <c r="GQ96" s="119">
        <f t="shared" si="120"/>
        <v>1</v>
      </c>
      <c r="GR96" s="116">
        <f t="shared" si="121"/>
        <v>0</v>
      </c>
      <c r="GS96" s="120">
        <f t="shared" si="122"/>
        <v>1</v>
      </c>
      <c r="GT96" s="121">
        <f t="shared" si="123"/>
        <v>-6</v>
      </c>
      <c r="GU96" s="121">
        <f t="shared" si="124"/>
        <v>-13</v>
      </c>
      <c r="GV96" s="122">
        <f t="shared" si="125"/>
        <v>-20</v>
      </c>
      <c r="GW96" s="123">
        <f t="shared" si="126"/>
        <v>1</v>
      </c>
      <c r="GX96" s="123">
        <f t="shared" si="127"/>
        <v>0</v>
      </c>
      <c r="GY96" s="123">
        <f t="shared" si="128"/>
        <v>0</v>
      </c>
      <c r="GZ96" s="124">
        <f t="shared" si="129"/>
        <v>0</v>
      </c>
      <c r="HA96" s="103">
        <v>75</v>
      </c>
      <c r="HB96" s="103">
        <v>106</v>
      </c>
      <c r="HC96" s="103">
        <v>144</v>
      </c>
      <c r="HD96" s="103">
        <v>144</v>
      </c>
      <c r="HE96" s="123">
        <f t="shared" si="130"/>
        <v>75</v>
      </c>
      <c r="HF96" s="125">
        <f t="shared" si="131"/>
        <v>0</v>
      </c>
      <c r="HG96" s="125">
        <f t="shared" si="132"/>
        <v>0</v>
      </c>
      <c r="HH96" s="127">
        <f t="shared" si="133"/>
        <v>0</v>
      </c>
      <c r="HI96" s="126">
        <f t="shared" si="134"/>
        <v>75</v>
      </c>
      <c r="HJ96" s="127" t="b">
        <f t="shared" si="135"/>
        <v>0</v>
      </c>
      <c r="HK96" s="100"/>
      <c r="HL96" s="100"/>
      <c r="HM96" s="100"/>
      <c r="HN96" s="100"/>
      <c r="HO96" s="100"/>
      <c r="HP96" s="100"/>
      <c r="HQ96" s="100"/>
      <c r="HR96" s="100"/>
      <c r="HS96" s="105" t="s">
        <v>15</v>
      </c>
      <c r="HT96" s="101"/>
      <c r="HU96" s="105" t="s">
        <v>19</v>
      </c>
      <c r="HV96" s="101">
        <f t="shared" si="136"/>
        <v>1</v>
      </c>
      <c r="HW96" s="105" t="s">
        <v>19</v>
      </c>
      <c r="HX96" s="101"/>
      <c r="HY96" s="101" t="str">
        <f t="shared" si="141"/>
        <v/>
      </c>
      <c r="HZ96" s="101"/>
      <c r="IA96" s="105" t="s">
        <v>19</v>
      </c>
      <c r="IB96" s="101">
        <f t="shared" si="137"/>
        <v>-3</v>
      </c>
      <c r="IC96" s="105" t="s">
        <v>19</v>
      </c>
      <c r="ID96" s="101">
        <f t="shared" si="138"/>
        <v>4</v>
      </c>
      <c r="IE96" s="105" t="s">
        <v>19</v>
      </c>
      <c r="IF96" s="101">
        <f t="shared" si="139"/>
        <v>0</v>
      </c>
      <c r="IG96" s="105" t="s">
        <v>19</v>
      </c>
      <c r="IH96" s="101"/>
      <c r="II96" s="101"/>
      <c r="IJ96" s="101"/>
      <c r="IK96" s="101"/>
      <c r="IL96" s="101"/>
      <c r="IM96" s="101"/>
      <c r="IN96" s="101"/>
      <c r="IO96" s="101"/>
      <c r="IP96" s="106" t="s">
        <v>19</v>
      </c>
      <c r="IQ96" s="128">
        <f t="shared" si="140"/>
        <v>35489</v>
      </c>
      <c r="IR96" s="106" t="s">
        <v>19</v>
      </c>
      <c r="IS96" s="100"/>
      <c r="IT96" s="100"/>
      <c r="IU96" s="100"/>
      <c r="IV96" s="100"/>
    </row>
    <row r="97" spans="1:256" s="98" customFormat="1" ht="18" thickBot="1" x14ac:dyDescent="0.35">
      <c r="A97" s="45">
        <v>1</v>
      </c>
      <c r="B97" s="92"/>
      <c r="C97" s="50"/>
      <c r="D97" s="93"/>
      <c r="E97" s="94"/>
      <c r="F97" s="93"/>
      <c r="G97" s="94"/>
      <c r="H97" s="91"/>
      <c r="I97" s="91"/>
      <c r="J97" s="13">
        <f t="shared" si="142"/>
        <v>1</v>
      </c>
      <c r="K97" s="95"/>
      <c r="L97" s="15">
        <f t="shared" si="146"/>
        <v>18.350000000000001</v>
      </c>
      <c r="M97" s="38">
        <f t="shared" si="143"/>
        <v>0</v>
      </c>
      <c r="N97" s="15" t="b">
        <f t="shared" si="144"/>
        <v>0</v>
      </c>
      <c r="O97" s="15">
        <f t="shared" si="145"/>
        <v>0</v>
      </c>
      <c r="P97" s="96"/>
      <c r="Q97" s="23"/>
      <c r="R97" s="29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FH97" s="100"/>
      <c r="FI97" s="100"/>
      <c r="FJ97" s="100"/>
      <c r="FK97" s="115">
        <f t="shared" si="98"/>
        <v>0</v>
      </c>
      <c r="FL97" s="116">
        <v>0</v>
      </c>
      <c r="FM97" s="117">
        <f t="shared" si="99"/>
        <v>0</v>
      </c>
      <c r="FN97" s="117">
        <f t="shared" si="100"/>
        <v>0</v>
      </c>
      <c r="FO97" s="118">
        <f t="shared" si="101"/>
        <v>0</v>
      </c>
      <c r="FP97" s="119">
        <f t="shared" si="102"/>
        <v>0</v>
      </c>
      <c r="FQ97" s="116">
        <f t="shared" si="103"/>
        <v>0</v>
      </c>
      <c r="FR97" s="120">
        <f t="shared" si="104"/>
        <v>0</v>
      </c>
      <c r="FS97" s="121">
        <f t="shared" si="105"/>
        <v>-10</v>
      </c>
      <c r="FT97" s="122">
        <f t="shared" si="106"/>
        <v>-15</v>
      </c>
      <c r="FU97" s="123">
        <f t="shared" si="107"/>
        <v>0</v>
      </c>
      <c r="FV97" s="123">
        <f t="shared" si="108"/>
        <v>0</v>
      </c>
      <c r="FW97" s="124">
        <f t="shared" si="109"/>
        <v>0</v>
      </c>
      <c r="FX97" s="123">
        <v>11.25</v>
      </c>
      <c r="FY97" s="125">
        <v>15</v>
      </c>
      <c r="FZ97" s="125">
        <v>22.5</v>
      </c>
      <c r="GA97" s="104" t="str">
        <f t="shared" si="110"/>
        <v>wrong size</v>
      </c>
      <c r="GB97" s="104" t="str">
        <f t="shared" si="111"/>
        <v>wrong size</v>
      </c>
      <c r="GC97" s="104" t="str">
        <f t="shared" si="112"/>
        <v>wrong size</v>
      </c>
      <c r="GD97" s="126">
        <f t="shared" si="113"/>
        <v>0</v>
      </c>
      <c r="GE97" s="127" t="b">
        <f t="shared" si="114"/>
        <v>0</v>
      </c>
      <c r="GF97" s="100"/>
      <c r="GG97" s="100"/>
      <c r="GH97" s="100"/>
      <c r="GI97" s="100"/>
      <c r="GJ97" s="100"/>
      <c r="GK97" s="100"/>
      <c r="GL97" s="115">
        <f t="shared" si="115"/>
        <v>0</v>
      </c>
      <c r="GM97" s="116">
        <f t="shared" si="116"/>
        <v>0</v>
      </c>
      <c r="GN97" s="117">
        <f t="shared" si="117"/>
        <v>0</v>
      </c>
      <c r="GO97" s="117">
        <f t="shared" si="118"/>
        <v>0</v>
      </c>
      <c r="GP97" s="118">
        <f t="shared" si="119"/>
        <v>0</v>
      </c>
      <c r="GQ97" s="119">
        <f t="shared" si="120"/>
        <v>1</v>
      </c>
      <c r="GR97" s="116">
        <f t="shared" si="121"/>
        <v>0</v>
      </c>
      <c r="GS97" s="120">
        <f t="shared" si="122"/>
        <v>1</v>
      </c>
      <c r="GT97" s="121">
        <f t="shared" si="123"/>
        <v>-6</v>
      </c>
      <c r="GU97" s="121">
        <f t="shared" si="124"/>
        <v>-13</v>
      </c>
      <c r="GV97" s="122">
        <f t="shared" si="125"/>
        <v>-20</v>
      </c>
      <c r="GW97" s="123">
        <f t="shared" si="126"/>
        <v>1</v>
      </c>
      <c r="GX97" s="123">
        <f t="shared" si="127"/>
        <v>0</v>
      </c>
      <c r="GY97" s="123">
        <f t="shared" si="128"/>
        <v>0</v>
      </c>
      <c r="GZ97" s="124">
        <f t="shared" si="129"/>
        <v>0</v>
      </c>
      <c r="HA97" s="103">
        <v>75</v>
      </c>
      <c r="HB97" s="103">
        <v>106</v>
      </c>
      <c r="HC97" s="103">
        <v>144</v>
      </c>
      <c r="HD97" s="103">
        <v>144</v>
      </c>
      <c r="HE97" s="123">
        <f t="shared" si="130"/>
        <v>75</v>
      </c>
      <c r="HF97" s="125">
        <f t="shared" si="131"/>
        <v>0</v>
      </c>
      <c r="HG97" s="125">
        <f t="shared" si="132"/>
        <v>0</v>
      </c>
      <c r="HH97" s="127">
        <f t="shared" si="133"/>
        <v>0</v>
      </c>
      <c r="HI97" s="126">
        <f t="shared" si="134"/>
        <v>75</v>
      </c>
      <c r="HJ97" s="127" t="b">
        <f t="shared" si="135"/>
        <v>0</v>
      </c>
      <c r="HK97" s="100"/>
      <c r="HL97" s="100"/>
      <c r="HM97" s="100"/>
      <c r="HN97" s="100"/>
      <c r="HO97" s="100"/>
      <c r="HP97" s="100"/>
      <c r="HQ97" s="100"/>
      <c r="HR97" s="100"/>
      <c r="HS97" s="105" t="s">
        <v>15</v>
      </c>
      <c r="HT97" s="101"/>
      <c r="HU97" s="105" t="s">
        <v>19</v>
      </c>
      <c r="HV97" s="101">
        <f t="shared" si="136"/>
        <v>1</v>
      </c>
      <c r="HW97" s="105" t="s">
        <v>19</v>
      </c>
      <c r="HX97" s="101"/>
      <c r="HY97" s="101" t="str">
        <f t="shared" si="141"/>
        <v/>
      </c>
      <c r="HZ97" s="101"/>
      <c r="IA97" s="105" t="s">
        <v>19</v>
      </c>
      <c r="IB97" s="101">
        <f t="shared" si="137"/>
        <v>-3</v>
      </c>
      <c r="IC97" s="105" t="s">
        <v>19</v>
      </c>
      <c r="ID97" s="101">
        <f t="shared" si="138"/>
        <v>4</v>
      </c>
      <c r="IE97" s="105" t="s">
        <v>19</v>
      </c>
      <c r="IF97" s="101">
        <f t="shared" si="139"/>
        <v>0</v>
      </c>
      <c r="IG97" s="105" t="s">
        <v>19</v>
      </c>
      <c r="IH97" s="101"/>
      <c r="II97" s="101"/>
      <c r="IJ97" s="101"/>
      <c r="IK97" s="101"/>
      <c r="IL97" s="101"/>
      <c r="IM97" s="101"/>
      <c r="IN97" s="101"/>
      <c r="IO97" s="101"/>
      <c r="IP97" s="106" t="s">
        <v>19</v>
      </c>
      <c r="IQ97" s="128">
        <f t="shared" si="140"/>
        <v>35489</v>
      </c>
      <c r="IR97" s="106" t="s">
        <v>19</v>
      </c>
      <c r="IS97" s="100"/>
      <c r="IT97" s="100"/>
      <c r="IU97" s="100"/>
      <c r="IV97" s="100"/>
    </row>
    <row r="98" spans="1:256" s="98" customFormat="1" ht="18" thickBot="1" x14ac:dyDescent="0.35">
      <c r="A98" s="45">
        <v>1</v>
      </c>
      <c r="B98" s="92"/>
      <c r="C98" s="50"/>
      <c r="D98" s="93"/>
      <c r="E98" s="94"/>
      <c r="F98" s="93"/>
      <c r="G98" s="94"/>
      <c r="H98" s="91"/>
      <c r="I98" s="91"/>
      <c r="J98" s="13">
        <f t="shared" si="142"/>
        <v>1</v>
      </c>
      <c r="K98" s="95"/>
      <c r="L98" s="15">
        <f t="shared" si="146"/>
        <v>18.350000000000001</v>
      </c>
      <c r="M98" s="38">
        <f t="shared" si="143"/>
        <v>0</v>
      </c>
      <c r="N98" s="15" t="b">
        <f t="shared" si="144"/>
        <v>0</v>
      </c>
      <c r="O98" s="15">
        <f t="shared" si="145"/>
        <v>0</v>
      </c>
      <c r="P98" s="96"/>
      <c r="Q98" s="23"/>
      <c r="R98" s="29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FH98" s="100"/>
      <c r="FI98" s="100"/>
      <c r="FJ98" s="100"/>
      <c r="FK98" s="115">
        <f t="shared" si="98"/>
        <v>0</v>
      </c>
      <c r="FL98" s="116">
        <v>0</v>
      </c>
      <c r="FM98" s="117">
        <f t="shared" si="99"/>
        <v>0</v>
      </c>
      <c r="FN98" s="117">
        <f t="shared" si="100"/>
        <v>0</v>
      </c>
      <c r="FO98" s="118">
        <f t="shared" si="101"/>
        <v>0</v>
      </c>
      <c r="FP98" s="119">
        <f t="shared" si="102"/>
        <v>0</v>
      </c>
      <c r="FQ98" s="116">
        <f t="shared" si="103"/>
        <v>0</v>
      </c>
      <c r="FR98" s="120">
        <f t="shared" si="104"/>
        <v>0</v>
      </c>
      <c r="FS98" s="121">
        <f t="shared" si="105"/>
        <v>-10</v>
      </c>
      <c r="FT98" s="122">
        <f t="shared" si="106"/>
        <v>-15</v>
      </c>
      <c r="FU98" s="123">
        <f t="shared" si="107"/>
        <v>0</v>
      </c>
      <c r="FV98" s="123">
        <f t="shared" si="108"/>
        <v>0</v>
      </c>
      <c r="FW98" s="124">
        <f t="shared" si="109"/>
        <v>0</v>
      </c>
      <c r="FX98" s="123">
        <v>11.25</v>
      </c>
      <c r="FY98" s="125">
        <v>15</v>
      </c>
      <c r="FZ98" s="125">
        <v>22.5</v>
      </c>
      <c r="GA98" s="104" t="str">
        <f t="shared" si="110"/>
        <v>wrong size</v>
      </c>
      <c r="GB98" s="104" t="str">
        <f t="shared" si="111"/>
        <v>wrong size</v>
      </c>
      <c r="GC98" s="104" t="str">
        <f t="shared" si="112"/>
        <v>wrong size</v>
      </c>
      <c r="GD98" s="126">
        <f t="shared" si="113"/>
        <v>0</v>
      </c>
      <c r="GE98" s="127" t="b">
        <f t="shared" si="114"/>
        <v>0</v>
      </c>
      <c r="GF98" s="100"/>
      <c r="GG98" s="100"/>
      <c r="GH98" s="100"/>
      <c r="GI98" s="100"/>
      <c r="GJ98" s="100"/>
      <c r="GK98" s="100"/>
      <c r="GL98" s="115">
        <f t="shared" si="115"/>
        <v>0</v>
      </c>
      <c r="GM98" s="116">
        <f t="shared" si="116"/>
        <v>0</v>
      </c>
      <c r="GN98" s="117">
        <f t="shared" si="117"/>
        <v>0</v>
      </c>
      <c r="GO98" s="117">
        <f t="shared" si="118"/>
        <v>0</v>
      </c>
      <c r="GP98" s="118">
        <f t="shared" si="119"/>
        <v>0</v>
      </c>
      <c r="GQ98" s="119">
        <f t="shared" si="120"/>
        <v>1</v>
      </c>
      <c r="GR98" s="116">
        <f t="shared" si="121"/>
        <v>0</v>
      </c>
      <c r="GS98" s="120">
        <f t="shared" si="122"/>
        <v>1</v>
      </c>
      <c r="GT98" s="121">
        <f t="shared" si="123"/>
        <v>-6</v>
      </c>
      <c r="GU98" s="121">
        <f t="shared" si="124"/>
        <v>-13</v>
      </c>
      <c r="GV98" s="122">
        <f t="shared" si="125"/>
        <v>-20</v>
      </c>
      <c r="GW98" s="123">
        <f t="shared" si="126"/>
        <v>1</v>
      </c>
      <c r="GX98" s="123">
        <f t="shared" si="127"/>
        <v>0</v>
      </c>
      <c r="GY98" s="123">
        <f t="shared" si="128"/>
        <v>0</v>
      </c>
      <c r="GZ98" s="124">
        <f t="shared" si="129"/>
        <v>0</v>
      </c>
      <c r="HA98" s="103">
        <v>75</v>
      </c>
      <c r="HB98" s="103">
        <v>106</v>
      </c>
      <c r="HC98" s="103">
        <v>144</v>
      </c>
      <c r="HD98" s="103">
        <v>144</v>
      </c>
      <c r="HE98" s="123">
        <f t="shared" si="130"/>
        <v>75</v>
      </c>
      <c r="HF98" s="125">
        <f t="shared" si="131"/>
        <v>0</v>
      </c>
      <c r="HG98" s="125">
        <f t="shared" si="132"/>
        <v>0</v>
      </c>
      <c r="HH98" s="127">
        <f t="shared" si="133"/>
        <v>0</v>
      </c>
      <c r="HI98" s="126">
        <f t="shared" si="134"/>
        <v>75</v>
      </c>
      <c r="HJ98" s="127" t="b">
        <f t="shared" si="135"/>
        <v>0</v>
      </c>
      <c r="HK98" s="100"/>
      <c r="HL98" s="100"/>
      <c r="HM98" s="100"/>
      <c r="HN98" s="100"/>
      <c r="HO98" s="100"/>
      <c r="HP98" s="100"/>
      <c r="HQ98" s="100"/>
      <c r="HR98" s="100"/>
      <c r="HS98" s="105" t="s">
        <v>15</v>
      </c>
      <c r="HT98" s="101"/>
      <c r="HU98" s="105" t="s">
        <v>19</v>
      </c>
      <c r="HV98" s="101">
        <f t="shared" si="136"/>
        <v>1</v>
      </c>
      <c r="HW98" s="105" t="s">
        <v>19</v>
      </c>
      <c r="HX98" s="101"/>
      <c r="HY98" s="101" t="str">
        <f t="shared" si="141"/>
        <v/>
      </c>
      <c r="HZ98" s="101"/>
      <c r="IA98" s="105" t="s">
        <v>19</v>
      </c>
      <c r="IB98" s="101">
        <f t="shared" si="137"/>
        <v>-3</v>
      </c>
      <c r="IC98" s="105" t="s">
        <v>19</v>
      </c>
      <c r="ID98" s="101">
        <f t="shared" si="138"/>
        <v>4</v>
      </c>
      <c r="IE98" s="105" t="s">
        <v>19</v>
      </c>
      <c r="IF98" s="101">
        <f t="shared" si="139"/>
        <v>0</v>
      </c>
      <c r="IG98" s="105" t="s">
        <v>19</v>
      </c>
      <c r="IH98" s="101"/>
      <c r="II98" s="101"/>
      <c r="IJ98" s="101"/>
      <c r="IK98" s="101"/>
      <c r="IL98" s="101"/>
      <c r="IM98" s="101"/>
      <c r="IN98" s="101"/>
      <c r="IO98" s="101"/>
      <c r="IP98" s="106" t="s">
        <v>19</v>
      </c>
      <c r="IQ98" s="128">
        <f t="shared" si="140"/>
        <v>35489</v>
      </c>
      <c r="IR98" s="106" t="s">
        <v>19</v>
      </c>
      <c r="IS98" s="100"/>
      <c r="IT98" s="100"/>
      <c r="IU98" s="100"/>
      <c r="IV98" s="100"/>
    </row>
    <row r="99" spans="1:256" s="98" customFormat="1" ht="18" thickBot="1" x14ac:dyDescent="0.35">
      <c r="A99" s="45">
        <v>1</v>
      </c>
      <c r="B99" s="92"/>
      <c r="C99" s="50"/>
      <c r="D99" s="93"/>
      <c r="E99" s="94"/>
      <c r="F99" s="93"/>
      <c r="G99" s="94"/>
      <c r="H99" s="91"/>
      <c r="I99" s="91"/>
      <c r="J99" s="13">
        <f t="shared" si="142"/>
        <v>1</v>
      </c>
      <c r="K99" s="95"/>
      <c r="L99" s="15">
        <f t="shared" si="146"/>
        <v>18.350000000000001</v>
      </c>
      <c r="M99" s="38">
        <f t="shared" si="143"/>
        <v>0</v>
      </c>
      <c r="N99" s="15" t="b">
        <f t="shared" si="144"/>
        <v>0</v>
      </c>
      <c r="O99" s="15">
        <f t="shared" si="145"/>
        <v>0</v>
      </c>
      <c r="P99" s="96"/>
      <c r="Q99" s="23"/>
      <c r="R99" s="29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FH99" s="100"/>
      <c r="FI99" s="100"/>
      <c r="FJ99" s="100"/>
      <c r="FK99" s="115">
        <f t="shared" si="98"/>
        <v>0</v>
      </c>
      <c r="FL99" s="116">
        <v>0</v>
      </c>
      <c r="FM99" s="117">
        <f t="shared" si="99"/>
        <v>0</v>
      </c>
      <c r="FN99" s="117">
        <f t="shared" si="100"/>
        <v>0</v>
      </c>
      <c r="FO99" s="118">
        <f t="shared" si="101"/>
        <v>0</v>
      </c>
      <c r="FP99" s="119">
        <f t="shared" si="102"/>
        <v>0</v>
      </c>
      <c r="FQ99" s="116">
        <f t="shared" si="103"/>
        <v>0</v>
      </c>
      <c r="FR99" s="120">
        <f t="shared" si="104"/>
        <v>0</v>
      </c>
      <c r="FS99" s="121">
        <f t="shared" si="105"/>
        <v>-10</v>
      </c>
      <c r="FT99" s="122">
        <f t="shared" si="106"/>
        <v>-15</v>
      </c>
      <c r="FU99" s="123">
        <f t="shared" si="107"/>
        <v>0</v>
      </c>
      <c r="FV99" s="123">
        <f t="shared" si="108"/>
        <v>0</v>
      </c>
      <c r="FW99" s="124">
        <f t="shared" si="109"/>
        <v>0</v>
      </c>
      <c r="FX99" s="123">
        <v>11.25</v>
      </c>
      <c r="FY99" s="125">
        <v>15</v>
      </c>
      <c r="FZ99" s="125">
        <v>22.5</v>
      </c>
      <c r="GA99" s="104" t="str">
        <f t="shared" si="110"/>
        <v>wrong size</v>
      </c>
      <c r="GB99" s="104" t="str">
        <f t="shared" si="111"/>
        <v>wrong size</v>
      </c>
      <c r="GC99" s="104" t="str">
        <f t="shared" si="112"/>
        <v>wrong size</v>
      </c>
      <c r="GD99" s="126">
        <f t="shared" si="113"/>
        <v>0</v>
      </c>
      <c r="GE99" s="127" t="b">
        <f t="shared" si="114"/>
        <v>0</v>
      </c>
      <c r="GF99" s="100"/>
      <c r="GG99" s="100"/>
      <c r="GH99" s="100"/>
      <c r="GI99" s="100"/>
      <c r="GJ99" s="100"/>
      <c r="GK99" s="100"/>
      <c r="GL99" s="115">
        <f t="shared" si="115"/>
        <v>0</v>
      </c>
      <c r="GM99" s="116">
        <f t="shared" si="116"/>
        <v>0</v>
      </c>
      <c r="GN99" s="117">
        <f t="shared" si="117"/>
        <v>0</v>
      </c>
      <c r="GO99" s="117">
        <f t="shared" si="118"/>
        <v>0</v>
      </c>
      <c r="GP99" s="118">
        <f t="shared" si="119"/>
        <v>0</v>
      </c>
      <c r="GQ99" s="119">
        <f t="shared" si="120"/>
        <v>1</v>
      </c>
      <c r="GR99" s="116">
        <f t="shared" si="121"/>
        <v>0</v>
      </c>
      <c r="GS99" s="120">
        <f t="shared" si="122"/>
        <v>1</v>
      </c>
      <c r="GT99" s="121">
        <f t="shared" si="123"/>
        <v>-6</v>
      </c>
      <c r="GU99" s="121">
        <f t="shared" si="124"/>
        <v>-13</v>
      </c>
      <c r="GV99" s="122">
        <f t="shared" si="125"/>
        <v>-20</v>
      </c>
      <c r="GW99" s="123">
        <f t="shared" si="126"/>
        <v>1</v>
      </c>
      <c r="GX99" s="123">
        <f t="shared" si="127"/>
        <v>0</v>
      </c>
      <c r="GY99" s="123">
        <f t="shared" si="128"/>
        <v>0</v>
      </c>
      <c r="GZ99" s="124">
        <f t="shared" si="129"/>
        <v>0</v>
      </c>
      <c r="HA99" s="103">
        <v>75</v>
      </c>
      <c r="HB99" s="103">
        <v>106</v>
      </c>
      <c r="HC99" s="103">
        <v>144</v>
      </c>
      <c r="HD99" s="103">
        <v>144</v>
      </c>
      <c r="HE99" s="123">
        <f t="shared" si="130"/>
        <v>75</v>
      </c>
      <c r="HF99" s="125">
        <f t="shared" si="131"/>
        <v>0</v>
      </c>
      <c r="HG99" s="125">
        <f t="shared" si="132"/>
        <v>0</v>
      </c>
      <c r="HH99" s="127">
        <f t="shared" si="133"/>
        <v>0</v>
      </c>
      <c r="HI99" s="126">
        <f t="shared" si="134"/>
        <v>75</v>
      </c>
      <c r="HJ99" s="127" t="b">
        <f t="shared" si="135"/>
        <v>0</v>
      </c>
      <c r="HK99" s="100"/>
      <c r="HL99" s="100"/>
      <c r="HM99" s="100"/>
      <c r="HN99" s="100"/>
      <c r="HO99" s="100"/>
      <c r="HP99" s="100"/>
      <c r="HQ99" s="100"/>
      <c r="HR99" s="100"/>
      <c r="HS99" s="105" t="s">
        <v>15</v>
      </c>
      <c r="HT99" s="101"/>
      <c r="HU99" s="105" t="s">
        <v>19</v>
      </c>
      <c r="HV99" s="101">
        <f t="shared" si="136"/>
        <v>1</v>
      </c>
      <c r="HW99" s="105" t="s">
        <v>19</v>
      </c>
      <c r="HX99" s="101"/>
      <c r="HY99" s="101" t="str">
        <f t="shared" si="141"/>
        <v/>
      </c>
      <c r="HZ99" s="101"/>
      <c r="IA99" s="105" t="s">
        <v>19</v>
      </c>
      <c r="IB99" s="101">
        <f t="shared" si="137"/>
        <v>-3</v>
      </c>
      <c r="IC99" s="105" t="s">
        <v>19</v>
      </c>
      <c r="ID99" s="101">
        <f t="shared" si="138"/>
        <v>4</v>
      </c>
      <c r="IE99" s="105" t="s">
        <v>19</v>
      </c>
      <c r="IF99" s="101">
        <f t="shared" si="139"/>
        <v>0</v>
      </c>
      <c r="IG99" s="105" t="s">
        <v>19</v>
      </c>
      <c r="IH99" s="101"/>
      <c r="II99" s="101"/>
      <c r="IJ99" s="101"/>
      <c r="IK99" s="101"/>
      <c r="IL99" s="101"/>
      <c r="IM99" s="101"/>
      <c r="IN99" s="101"/>
      <c r="IO99" s="101"/>
      <c r="IP99" s="106" t="s">
        <v>19</v>
      </c>
      <c r="IQ99" s="128">
        <f t="shared" si="140"/>
        <v>35489</v>
      </c>
      <c r="IR99" s="106" t="s">
        <v>19</v>
      </c>
      <c r="IS99" s="100"/>
      <c r="IT99" s="100"/>
      <c r="IU99" s="100"/>
      <c r="IV99" s="100"/>
    </row>
    <row r="100" spans="1:256" s="98" customFormat="1" ht="18" thickBot="1" x14ac:dyDescent="0.35">
      <c r="A100" s="45">
        <v>1</v>
      </c>
      <c r="B100" s="92"/>
      <c r="C100" s="50"/>
      <c r="D100" s="93"/>
      <c r="E100" s="94"/>
      <c r="F100" s="93"/>
      <c r="G100" s="94"/>
      <c r="H100" s="91"/>
      <c r="I100" s="91"/>
      <c r="J100" s="13">
        <f t="shared" si="142"/>
        <v>1</v>
      </c>
      <c r="K100" s="95"/>
      <c r="L100" s="15">
        <f t="shared" si="146"/>
        <v>18.350000000000001</v>
      </c>
      <c r="M100" s="38">
        <f t="shared" si="143"/>
        <v>0</v>
      </c>
      <c r="N100" s="15" t="b">
        <f t="shared" si="144"/>
        <v>0</v>
      </c>
      <c r="O100" s="15">
        <f t="shared" si="145"/>
        <v>0</v>
      </c>
      <c r="P100" s="96"/>
      <c r="Q100" s="23"/>
      <c r="R100" s="29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FH100" s="100"/>
      <c r="FI100" s="100"/>
      <c r="FJ100" s="100"/>
      <c r="FK100" s="115">
        <f t="shared" si="98"/>
        <v>0</v>
      </c>
      <c r="FL100" s="116">
        <v>0</v>
      </c>
      <c r="FM100" s="117">
        <f t="shared" si="99"/>
        <v>0</v>
      </c>
      <c r="FN100" s="117">
        <f t="shared" si="100"/>
        <v>0</v>
      </c>
      <c r="FO100" s="118">
        <f t="shared" si="101"/>
        <v>0</v>
      </c>
      <c r="FP100" s="119">
        <f t="shared" si="102"/>
        <v>0</v>
      </c>
      <c r="FQ100" s="116">
        <f t="shared" si="103"/>
        <v>0</v>
      </c>
      <c r="FR100" s="120">
        <f t="shared" si="104"/>
        <v>0</v>
      </c>
      <c r="FS100" s="121">
        <f t="shared" si="105"/>
        <v>-10</v>
      </c>
      <c r="FT100" s="122">
        <f t="shared" si="106"/>
        <v>-15</v>
      </c>
      <c r="FU100" s="123">
        <f t="shared" si="107"/>
        <v>0</v>
      </c>
      <c r="FV100" s="123">
        <f t="shared" si="108"/>
        <v>0</v>
      </c>
      <c r="FW100" s="124">
        <f t="shared" si="109"/>
        <v>0</v>
      </c>
      <c r="FX100" s="123">
        <v>11.25</v>
      </c>
      <c r="FY100" s="125">
        <v>15</v>
      </c>
      <c r="FZ100" s="125">
        <v>22.5</v>
      </c>
      <c r="GA100" s="104" t="str">
        <f t="shared" si="110"/>
        <v>wrong size</v>
      </c>
      <c r="GB100" s="104" t="str">
        <f t="shared" si="111"/>
        <v>wrong size</v>
      </c>
      <c r="GC100" s="104" t="str">
        <f t="shared" si="112"/>
        <v>wrong size</v>
      </c>
      <c r="GD100" s="126">
        <f t="shared" si="113"/>
        <v>0</v>
      </c>
      <c r="GE100" s="127" t="b">
        <f t="shared" si="114"/>
        <v>0</v>
      </c>
      <c r="GF100" s="100"/>
      <c r="GG100" s="100"/>
      <c r="GH100" s="100"/>
      <c r="GI100" s="100"/>
      <c r="GJ100" s="100"/>
      <c r="GK100" s="100"/>
      <c r="GL100" s="115">
        <f t="shared" si="115"/>
        <v>0</v>
      </c>
      <c r="GM100" s="116">
        <f t="shared" si="116"/>
        <v>0</v>
      </c>
      <c r="GN100" s="117">
        <f t="shared" si="117"/>
        <v>0</v>
      </c>
      <c r="GO100" s="117">
        <f t="shared" si="118"/>
        <v>0</v>
      </c>
      <c r="GP100" s="118">
        <f t="shared" si="119"/>
        <v>0</v>
      </c>
      <c r="GQ100" s="119">
        <f t="shared" si="120"/>
        <v>1</v>
      </c>
      <c r="GR100" s="116">
        <f t="shared" si="121"/>
        <v>0</v>
      </c>
      <c r="GS100" s="120">
        <f t="shared" si="122"/>
        <v>1</v>
      </c>
      <c r="GT100" s="121">
        <f t="shared" si="123"/>
        <v>-6</v>
      </c>
      <c r="GU100" s="121">
        <f t="shared" si="124"/>
        <v>-13</v>
      </c>
      <c r="GV100" s="122">
        <f t="shared" si="125"/>
        <v>-20</v>
      </c>
      <c r="GW100" s="123">
        <f t="shared" si="126"/>
        <v>1</v>
      </c>
      <c r="GX100" s="123">
        <f t="shared" si="127"/>
        <v>0</v>
      </c>
      <c r="GY100" s="123">
        <f t="shared" si="128"/>
        <v>0</v>
      </c>
      <c r="GZ100" s="124">
        <f t="shared" si="129"/>
        <v>0</v>
      </c>
      <c r="HA100" s="103">
        <v>75</v>
      </c>
      <c r="HB100" s="103">
        <v>106</v>
      </c>
      <c r="HC100" s="103">
        <v>144</v>
      </c>
      <c r="HD100" s="103">
        <v>144</v>
      </c>
      <c r="HE100" s="123">
        <f t="shared" si="130"/>
        <v>75</v>
      </c>
      <c r="HF100" s="125">
        <f t="shared" si="131"/>
        <v>0</v>
      </c>
      <c r="HG100" s="125">
        <f t="shared" si="132"/>
        <v>0</v>
      </c>
      <c r="HH100" s="127">
        <f t="shared" si="133"/>
        <v>0</v>
      </c>
      <c r="HI100" s="126">
        <f t="shared" si="134"/>
        <v>75</v>
      </c>
      <c r="HJ100" s="127" t="b">
        <f t="shared" si="135"/>
        <v>0</v>
      </c>
      <c r="HK100" s="100"/>
      <c r="HL100" s="100"/>
      <c r="HM100" s="100"/>
      <c r="HN100" s="100"/>
      <c r="HO100" s="100"/>
      <c r="HP100" s="100"/>
      <c r="HQ100" s="100"/>
      <c r="HR100" s="100"/>
      <c r="HS100" s="105" t="s">
        <v>15</v>
      </c>
      <c r="HT100" s="101"/>
      <c r="HU100" s="105" t="s">
        <v>19</v>
      </c>
      <c r="HV100" s="101">
        <f t="shared" si="136"/>
        <v>1</v>
      </c>
      <c r="HW100" s="105" t="s">
        <v>19</v>
      </c>
      <c r="HX100" s="101"/>
      <c r="HY100" s="101" t="str">
        <f t="shared" si="141"/>
        <v/>
      </c>
      <c r="HZ100" s="101"/>
      <c r="IA100" s="105" t="s">
        <v>19</v>
      </c>
      <c r="IB100" s="101">
        <f t="shared" si="137"/>
        <v>-3</v>
      </c>
      <c r="IC100" s="105" t="s">
        <v>19</v>
      </c>
      <c r="ID100" s="101">
        <f t="shared" si="138"/>
        <v>4</v>
      </c>
      <c r="IE100" s="105" t="s">
        <v>19</v>
      </c>
      <c r="IF100" s="101">
        <f t="shared" si="139"/>
        <v>0</v>
      </c>
      <c r="IG100" s="105" t="s">
        <v>19</v>
      </c>
      <c r="IH100" s="101"/>
      <c r="II100" s="101"/>
      <c r="IJ100" s="101"/>
      <c r="IK100" s="101"/>
      <c r="IL100" s="101"/>
      <c r="IM100" s="101"/>
      <c r="IN100" s="101"/>
      <c r="IO100" s="101"/>
      <c r="IP100" s="106" t="s">
        <v>19</v>
      </c>
      <c r="IQ100" s="128">
        <f t="shared" si="140"/>
        <v>35489</v>
      </c>
      <c r="IR100" s="106" t="s">
        <v>19</v>
      </c>
      <c r="IS100" s="100"/>
      <c r="IT100" s="100"/>
      <c r="IU100" s="100"/>
      <c r="IV100" s="100"/>
    </row>
    <row r="101" spans="1:256" s="98" customFormat="1" ht="18" thickBot="1" x14ac:dyDescent="0.35">
      <c r="A101" s="45">
        <v>1</v>
      </c>
      <c r="B101" s="92"/>
      <c r="C101" s="50"/>
      <c r="D101" s="93"/>
      <c r="E101" s="94"/>
      <c r="F101" s="93"/>
      <c r="G101" s="94"/>
      <c r="H101" s="91"/>
      <c r="I101" s="91"/>
      <c r="J101" s="13">
        <f t="shared" si="142"/>
        <v>1</v>
      </c>
      <c r="K101" s="95"/>
      <c r="L101" s="15">
        <f t="shared" si="146"/>
        <v>18.350000000000001</v>
      </c>
      <c r="M101" s="38">
        <f t="shared" si="143"/>
        <v>0</v>
      </c>
      <c r="N101" s="15" t="b">
        <f t="shared" si="144"/>
        <v>0</v>
      </c>
      <c r="O101" s="15">
        <f t="shared" si="145"/>
        <v>0</v>
      </c>
      <c r="P101" s="96"/>
      <c r="Q101" s="23"/>
      <c r="R101" s="29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FH101" s="100"/>
      <c r="FI101" s="100"/>
      <c r="FJ101" s="100"/>
      <c r="FK101" s="115">
        <f t="shared" si="98"/>
        <v>0</v>
      </c>
      <c r="FL101" s="116">
        <v>0</v>
      </c>
      <c r="FM101" s="117">
        <f t="shared" si="99"/>
        <v>0</v>
      </c>
      <c r="FN101" s="117">
        <f t="shared" si="100"/>
        <v>0</v>
      </c>
      <c r="FO101" s="118">
        <f t="shared" si="101"/>
        <v>0</v>
      </c>
      <c r="FP101" s="119">
        <f t="shared" si="102"/>
        <v>0</v>
      </c>
      <c r="FQ101" s="116">
        <f t="shared" si="103"/>
        <v>0</v>
      </c>
      <c r="FR101" s="120">
        <f t="shared" si="104"/>
        <v>0</v>
      </c>
      <c r="FS101" s="121">
        <f t="shared" si="105"/>
        <v>-10</v>
      </c>
      <c r="FT101" s="122">
        <f t="shared" si="106"/>
        <v>-15</v>
      </c>
      <c r="FU101" s="123">
        <f t="shared" si="107"/>
        <v>0</v>
      </c>
      <c r="FV101" s="123">
        <f t="shared" si="108"/>
        <v>0</v>
      </c>
      <c r="FW101" s="124">
        <f t="shared" si="109"/>
        <v>0</v>
      </c>
      <c r="FX101" s="123">
        <v>11.25</v>
      </c>
      <c r="FY101" s="125">
        <v>15</v>
      </c>
      <c r="FZ101" s="125">
        <v>22.5</v>
      </c>
      <c r="GA101" s="104" t="str">
        <f t="shared" si="110"/>
        <v>wrong size</v>
      </c>
      <c r="GB101" s="104" t="str">
        <f t="shared" si="111"/>
        <v>wrong size</v>
      </c>
      <c r="GC101" s="104" t="str">
        <f t="shared" si="112"/>
        <v>wrong size</v>
      </c>
      <c r="GD101" s="126">
        <f t="shared" si="113"/>
        <v>0</v>
      </c>
      <c r="GE101" s="127" t="b">
        <f t="shared" si="114"/>
        <v>0</v>
      </c>
      <c r="GF101" s="100"/>
      <c r="GG101" s="100"/>
      <c r="GH101" s="100"/>
      <c r="GI101" s="100"/>
      <c r="GJ101" s="100"/>
      <c r="GK101" s="100"/>
      <c r="GL101" s="115">
        <f t="shared" si="115"/>
        <v>0</v>
      </c>
      <c r="GM101" s="116">
        <f t="shared" si="116"/>
        <v>0</v>
      </c>
      <c r="GN101" s="117">
        <f t="shared" si="117"/>
        <v>0</v>
      </c>
      <c r="GO101" s="117">
        <f t="shared" si="118"/>
        <v>0</v>
      </c>
      <c r="GP101" s="118">
        <f t="shared" si="119"/>
        <v>0</v>
      </c>
      <c r="GQ101" s="119">
        <f t="shared" si="120"/>
        <v>1</v>
      </c>
      <c r="GR101" s="116">
        <f t="shared" si="121"/>
        <v>0</v>
      </c>
      <c r="GS101" s="120">
        <f t="shared" si="122"/>
        <v>1</v>
      </c>
      <c r="GT101" s="121">
        <f t="shared" si="123"/>
        <v>-6</v>
      </c>
      <c r="GU101" s="121">
        <f t="shared" si="124"/>
        <v>-13</v>
      </c>
      <c r="GV101" s="122">
        <f t="shared" si="125"/>
        <v>-20</v>
      </c>
      <c r="GW101" s="123">
        <f t="shared" si="126"/>
        <v>1</v>
      </c>
      <c r="GX101" s="123">
        <f t="shared" si="127"/>
        <v>0</v>
      </c>
      <c r="GY101" s="123">
        <f t="shared" si="128"/>
        <v>0</v>
      </c>
      <c r="GZ101" s="124">
        <f t="shared" si="129"/>
        <v>0</v>
      </c>
      <c r="HA101" s="103">
        <v>75</v>
      </c>
      <c r="HB101" s="103">
        <v>106</v>
      </c>
      <c r="HC101" s="103">
        <v>144</v>
      </c>
      <c r="HD101" s="103">
        <v>144</v>
      </c>
      <c r="HE101" s="123">
        <f t="shared" si="130"/>
        <v>75</v>
      </c>
      <c r="HF101" s="125">
        <f t="shared" si="131"/>
        <v>0</v>
      </c>
      <c r="HG101" s="125">
        <f t="shared" si="132"/>
        <v>0</v>
      </c>
      <c r="HH101" s="127">
        <f t="shared" si="133"/>
        <v>0</v>
      </c>
      <c r="HI101" s="126">
        <f t="shared" si="134"/>
        <v>75</v>
      </c>
      <c r="HJ101" s="127" t="b">
        <f t="shared" si="135"/>
        <v>0</v>
      </c>
      <c r="HK101" s="100"/>
      <c r="HL101" s="100"/>
      <c r="HM101" s="100"/>
      <c r="HN101" s="100"/>
      <c r="HO101" s="100"/>
      <c r="HP101" s="100"/>
      <c r="HQ101" s="100"/>
      <c r="HR101" s="100"/>
      <c r="HS101" s="105" t="s">
        <v>15</v>
      </c>
      <c r="HT101" s="101"/>
      <c r="HU101" s="105" t="s">
        <v>19</v>
      </c>
      <c r="HV101" s="101">
        <f t="shared" si="136"/>
        <v>1</v>
      </c>
      <c r="HW101" s="105" t="s">
        <v>19</v>
      </c>
      <c r="HX101" s="101"/>
      <c r="HY101" s="101" t="str">
        <f t="shared" si="141"/>
        <v/>
      </c>
      <c r="HZ101" s="101"/>
      <c r="IA101" s="105" t="s">
        <v>19</v>
      </c>
      <c r="IB101" s="101">
        <f t="shared" si="137"/>
        <v>-3</v>
      </c>
      <c r="IC101" s="105" t="s">
        <v>19</v>
      </c>
      <c r="ID101" s="101">
        <f t="shared" si="138"/>
        <v>4</v>
      </c>
      <c r="IE101" s="105" t="s">
        <v>19</v>
      </c>
      <c r="IF101" s="101">
        <f t="shared" si="139"/>
        <v>0</v>
      </c>
      <c r="IG101" s="105" t="s">
        <v>19</v>
      </c>
      <c r="IH101" s="101"/>
      <c r="II101" s="101"/>
      <c r="IJ101" s="101"/>
      <c r="IK101" s="101"/>
      <c r="IL101" s="101"/>
      <c r="IM101" s="101"/>
      <c r="IN101" s="101"/>
      <c r="IO101" s="101"/>
      <c r="IP101" s="106" t="s">
        <v>19</v>
      </c>
      <c r="IQ101" s="128">
        <f t="shared" si="140"/>
        <v>35489</v>
      </c>
      <c r="IR101" s="106" t="s">
        <v>19</v>
      </c>
      <c r="IS101" s="100"/>
      <c r="IT101" s="100"/>
      <c r="IU101" s="100"/>
      <c r="IV101" s="100"/>
    </row>
    <row r="102" spans="1:256" s="98" customFormat="1" ht="18" thickBot="1" x14ac:dyDescent="0.35">
      <c r="A102" s="45">
        <v>1</v>
      </c>
      <c r="B102" s="92"/>
      <c r="C102" s="50"/>
      <c r="D102" s="93"/>
      <c r="E102" s="94"/>
      <c r="F102" s="93"/>
      <c r="G102" s="94"/>
      <c r="H102" s="91"/>
      <c r="I102" s="91"/>
      <c r="J102" s="13">
        <f t="shared" si="142"/>
        <v>1</v>
      </c>
      <c r="K102" s="95"/>
      <c r="L102" s="15">
        <f t="shared" si="146"/>
        <v>18.350000000000001</v>
      </c>
      <c r="M102" s="38">
        <f t="shared" si="143"/>
        <v>0</v>
      </c>
      <c r="N102" s="15" t="b">
        <f t="shared" si="144"/>
        <v>0</v>
      </c>
      <c r="O102" s="15">
        <f t="shared" si="145"/>
        <v>0</v>
      </c>
      <c r="P102" s="96"/>
      <c r="Q102" s="23"/>
      <c r="R102" s="29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FH102" s="100"/>
      <c r="FI102" s="100"/>
      <c r="FJ102" s="100"/>
      <c r="FK102" s="115">
        <f t="shared" ref="FK102:FK115" si="147">D108</f>
        <v>0</v>
      </c>
      <c r="FL102" s="116">
        <v>0</v>
      </c>
      <c r="FM102" s="117">
        <f t="shared" ref="FM102:FM115" si="148">FK102+FL102</f>
        <v>0</v>
      </c>
      <c r="FN102" s="117">
        <f t="shared" ref="FN102:FN115" si="149">FM102</f>
        <v>0</v>
      </c>
      <c r="FO102" s="118">
        <f t="shared" ref="FO102:FO115" si="150">F108</f>
        <v>0</v>
      </c>
      <c r="FP102" s="119">
        <f t="shared" ref="FP102:FP115" si="151">FO102-FN102</f>
        <v>0</v>
      </c>
      <c r="FQ102" s="116">
        <f t="shared" ref="FQ102:FQ115" si="152">H108</f>
        <v>0</v>
      </c>
      <c r="FR102" s="120">
        <f t="shared" ref="FR102:FR115" si="153">IF(FP102&lt;7,FP102,10)</f>
        <v>0</v>
      </c>
      <c r="FS102" s="121">
        <f t="shared" ref="FS102:FS115" si="154">IF(FP102&gt;15,5,FP102-10)</f>
        <v>-10</v>
      </c>
      <c r="FT102" s="122">
        <f t="shared" ref="FT102:FT115" si="155">FP102-15</f>
        <v>-15</v>
      </c>
      <c r="FU102" s="123">
        <f t="shared" ref="FU102:FU115" si="156">IF(FR102&gt;0,FR102,0)</f>
        <v>0</v>
      </c>
      <c r="FV102" s="123">
        <f t="shared" ref="FV102:FV115" si="157">IF(FS102&gt;0,FS102,0)</f>
        <v>0</v>
      </c>
      <c r="FW102" s="124">
        <f t="shared" ref="FW102:FW115" si="158">IF(FT102&gt;0,FT102,0)</f>
        <v>0</v>
      </c>
      <c r="FX102" s="123">
        <v>11.25</v>
      </c>
      <c r="FY102" s="125">
        <v>15</v>
      </c>
      <c r="FZ102" s="125">
        <v>22.5</v>
      </c>
      <c r="GA102" s="104" t="str">
        <f t="shared" ref="GA102:GA115" si="159">IF(FQ102=20,$FL$2*FU102,IF(FQ102=40,$FL$3*FU102,"wrong size"))</f>
        <v>wrong size</v>
      </c>
      <c r="GB102" s="104" t="str">
        <f t="shared" ref="GB102:GB115" si="160">IF(FQ102=20,$FM$2*FV102,IF(FQ102=40,$FM$3*FV102,"wrong size"))</f>
        <v>wrong size</v>
      </c>
      <c r="GC102" s="104" t="str">
        <f t="shared" ref="GC102:GC115" si="161">IF(FQ102=20,$FN$2*FW102,IF(FQ102=40,$FN$3*FW102,"wrong size"))</f>
        <v>wrong size</v>
      </c>
      <c r="GD102" s="126">
        <f t="shared" ref="GD102:GD115" si="162">SUM(GA102:GC102)</f>
        <v>0</v>
      </c>
      <c r="GE102" s="127" t="b">
        <f t="shared" ref="GE102:GE115" si="163">IF(FQ102=40,GD102*2,IF(FQ102=20,GD102))</f>
        <v>0</v>
      </c>
      <c r="GF102" s="100"/>
      <c r="GG102" s="100"/>
      <c r="GH102" s="100"/>
      <c r="GI102" s="100"/>
      <c r="GJ102" s="100"/>
      <c r="GK102" s="100"/>
      <c r="GL102" s="115">
        <f t="shared" ref="GL102:GL115" si="164">K108</f>
        <v>0</v>
      </c>
      <c r="GM102" s="116">
        <f t="shared" ref="GM102:GM115" si="165">R108</f>
        <v>0</v>
      </c>
      <c r="GN102" s="117">
        <f t="shared" ref="GN102:GN115" si="166">GL102+GM102</f>
        <v>0</v>
      </c>
      <c r="GO102" s="117">
        <f t="shared" ref="GO102:GO115" si="167">GN102</f>
        <v>0</v>
      </c>
      <c r="GP102" s="118">
        <f t="shared" ref="GP102:GP115" si="168">D108</f>
        <v>0</v>
      </c>
      <c r="GQ102" s="119">
        <f t="shared" ref="GQ102:GQ115" si="169">GP102-GO102+1</f>
        <v>1</v>
      </c>
      <c r="GR102" s="116">
        <f t="shared" ref="GR102:GR115" si="170">H108</f>
        <v>0</v>
      </c>
      <c r="GS102" s="120">
        <f t="shared" ref="GS102:GS115" si="171">IF(GQ102&lt;7,GQ102,7)</f>
        <v>1</v>
      </c>
      <c r="GT102" s="121">
        <f t="shared" ref="GT102:GT115" si="172">IF(GQ102&gt;14,7,GQ102-7)</f>
        <v>-6</v>
      </c>
      <c r="GU102" s="121">
        <f t="shared" ref="GU102:GU115" si="173">IF(GQ102&gt;21,7,GQ102-14)</f>
        <v>-13</v>
      </c>
      <c r="GV102" s="122">
        <f t="shared" ref="GV102:GV115" si="174">GQ102-21</f>
        <v>-20</v>
      </c>
      <c r="GW102" s="123">
        <f t="shared" ref="GW102:GW115" si="175">IF(GS102&gt;0,GS102,0)</f>
        <v>1</v>
      </c>
      <c r="GX102" s="123">
        <f t="shared" ref="GX102:GX115" si="176">IF(GT102&gt;0,GT102,0)</f>
        <v>0</v>
      </c>
      <c r="GY102" s="123">
        <f t="shared" ref="GY102:GY115" si="177">IF(GU102&gt;0,GU102,0)</f>
        <v>0</v>
      </c>
      <c r="GZ102" s="124">
        <f t="shared" ref="GZ102:GZ115" si="178">IF(GV102&gt;0,GV102,0)</f>
        <v>0</v>
      </c>
      <c r="HA102" s="103">
        <v>75</v>
      </c>
      <c r="HB102" s="103">
        <v>106</v>
      </c>
      <c r="HC102" s="103">
        <v>144</v>
      </c>
      <c r="HD102" s="103">
        <v>144</v>
      </c>
      <c r="HE102" s="123">
        <f t="shared" ref="HE102:HE115" si="179">GW102*HA102</f>
        <v>75</v>
      </c>
      <c r="HF102" s="125">
        <f t="shared" ref="HF102:HF115" si="180">GX102*HB102</f>
        <v>0</v>
      </c>
      <c r="HG102" s="125">
        <f t="shared" ref="HG102:HG115" si="181">GY102*HC102</f>
        <v>0</v>
      </c>
      <c r="HH102" s="127">
        <f t="shared" ref="HH102:HH115" si="182">GZ102*HD102</f>
        <v>0</v>
      </c>
      <c r="HI102" s="126">
        <f t="shared" ref="HI102:HI115" si="183">SUM(HE102:HH102)</f>
        <v>75</v>
      </c>
      <c r="HJ102" s="127" t="b">
        <f t="shared" ref="HJ102:HJ115" si="184">IF(GR102=40,HI102*2,IF(GR102=20,HI102))</f>
        <v>0</v>
      </c>
      <c r="HK102" s="100"/>
      <c r="HL102" s="100"/>
      <c r="HM102" s="100"/>
      <c r="HN102" s="100"/>
      <c r="HO102" s="100"/>
      <c r="HP102" s="100"/>
      <c r="HQ102" s="100"/>
      <c r="HR102" s="100"/>
      <c r="HS102" s="105" t="s">
        <v>15</v>
      </c>
      <c r="HT102" s="101"/>
      <c r="HU102" s="105" t="s">
        <v>19</v>
      </c>
      <c r="HV102" s="101">
        <f t="shared" si="136"/>
        <v>1</v>
      </c>
      <c r="HW102" s="105" t="s">
        <v>19</v>
      </c>
      <c r="HX102" s="101"/>
      <c r="HY102" s="101" t="str">
        <f t="shared" si="141"/>
        <v/>
      </c>
      <c r="HZ102" s="101"/>
      <c r="IA102" s="105" t="s">
        <v>19</v>
      </c>
      <c r="IB102" s="101">
        <f t="shared" si="137"/>
        <v>-3</v>
      </c>
      <c r="IC102" s="105" t="s">
        <v>19</v>
      </c>
      <c r="ID102" s="101">
        <f t="shared" si="138"/>
        <v>4</v>
      </c>
      <c r="IE102" s="105" t="s">
        <v>19</v>
      </c>
      <c r="IF102" s="101">
        <f t="shared" si="139"/>
        <v>0</v>
      </c>
      <c r="IG102" s="105" t="s">
        <v>19</v>
      </c>
      <c r="IH102" s="101"/>
      <c r="II102" s="101"/>
      <c r="IJ102" s="101"/>
      <c r="IK102" s="101"/>
      <c r="IL102" s="101"/>
      <c r="IM102" s="101"/>
      <c r="IN102" s="101"/>
      <c r="IO102" s="101"/>
      <c r="IP102" s="106" t="s">
        <v>19</v>
      </c>
      <c r="IQ102" s="128">
        <f t="shared" si="140"/>
        <v>35489</v>
      </c>
      <c r="IR102" s="106" t="s">
        <v>19</v>
      </c>
      <c r="IS102" s="100"/>
      <c r="IT102" s="100"/>
      <c r="IU102" s="100"/>
      <c r="IV102" s="100"/>
    </row>
    <row r="103" spans="1:256" s="98" customFormat="1" ht="18" thickBot="1" x14ac:dyDescent="0.35">
      <c r="A103" s="45">
        <v>1</v>
      </c>
      <c r="B103" s="92"/>
      <c r="C103" s="50"/>
      <c r="D103" s="93"/>
      <c r="E103" s="94"/>
      <c r="F103" s="93"/>
      <c r="G103" s="94"/>
      <c r="H103" s="91"/>
      <c r="I103" s="91"/>
      <c r="J103" s="13">
        <f t="shared" si="142"/>
        <v>1</v>
      </c>
      <c r="K103" s="95"/>
      <c r="L103" s="15">
        <f t="shared" si="146"/>
        <v>18.350000000000001</v>
      </c>
      <c r="M103" s="38">
        <f t="shared" si="143"/>
        <v>0</v>
      </c>
      <c r="N103" s="15" t="b">
        <f t="shared" si="144"/>
        <v>0</v>
      </c>
      <c r="O103" s="15">
        <f t="shared" si="145"/>
        <v>0</v>
      </c>
      <c r="P103" s="96"/>
      <c r="Q103" s="23"/>
      <c r="R103" s="29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FH103" s="100"/>
      <c r="FI103" s="100"/>
      <c r="FJ103" s="100"/>
      <c r="FK103" s="115">
        <f t="shared" si="147"/>
        <v>0</v>
      </c>
      <c r="FL103" s="116">
        <v>0</v>
      </c>
      <c r="FM103" s="117">
        <f t="shared" si="148"/>
        <v>0</v>
      </c>
      <c r="FN103" s="117">
        <f t="shared" si="149"/>
        <v>0</v>
      </c>
      <c r="FO103" s="118">
        <f t="shared" si="150"/>
        <v>0</v>
      </c>
      <c r="FP103" s="119">
        <f t="shared" si="151"/>
        <v>0</v>
      </c>
      <c r="FQ103" s="116">
        <f t="shared" si="152"/>
        <v>0</v>
      </c>
      <c r="FR103" s="120">
        <f t="shared" si="153"/>
        <v>0</v>
      </c>
      <c r="FS103" s="121">
        <f t="shared" si="154"/>
        <v>-10</v>
      </c>
      <c r="FT103" s="122">
        <f t="shared" si="155"/>
        <v>-15</v>
      </c>
      <c r="FU103" s="123">
        <f t="shared" si="156"/>
        <v>0</v>
      </c>
      <c r="FV103" s="123">
        <f t="shared" si="157"/>
        <v>0</v>
      </c>
      <c r="FW103" s="124">
        <f t="shared" si="158"/>
        <v>0</v>
      </c>
      <c r="FX103" s="123">
        <v>11.25</v>
      </c>
      <c r="FY103" s="125">
        <v>15</v>
      </c>
      <c r="FZ103" s="125">
        <v>22.5</v>
      </c>
      <c r="GA103" s="104" t="str">
        <f t="shared" si="159"/>
        <v>wrong size</v>
      </c>
      <c r="GB103" s="104" t="str">
        <f t="shared" si="160"/>
        <v>wrong size</v>
      </c>
      <c r="GC103" s="104" t="str">
        <f t="shared" si="161"/>
        <v>wrong size</v>
      </c>
      <c r="GD103" s="126">
        <f t="shared" si="162"/>
        <v>0</v>
      </c>
      <c r="GE103" s="127" t="b">
        <f t="shared" si="163"/>
        <v>0</v>
      </c>
      <c r="GF103" s="100"/>
      <c r="GG103" s="100"/>
      <c r="GH103" s="100"/>
      <c r="GI103" s="100"/>
      <c r="GJ103" s="100"/>
      <c r="GK103" s="100"/>
      <c r="GL103" s="115">
        <f t="shared" si="164"/>
        <v>0</v>
      </c>
      <c r="GM103" s="116">
        <f t="shared" si="165"/>
        <v>0</v>
      </c>
      <c r="GN103" s="117">
        <f t="shared" si="166"/>
        <v>0</v>
      </c>
      <c r="GO103" s="117">
        <f t="shared" si="167"/>
        <v>0</v>
      </c>
      <c r="GP103" s="118">
        <f t="shared" si="168"/>
        <v>0</v>
      </c>
      <c r="GQ103" s="119">
        <f t="shared" si="169"/>
        <v>1</v>
      </c>
      <c r="GR103" s="116">
        <f t="shared" si="170"/>
        <v>0</v>
      </c>
      <c r="GS103" s="120">
        <f t="shared" si="171"/>
        <v>1</v>
      </c>
      <c r="GT103" s="121">
        <f t="shared" si="172"/>
        <v>-6</v>
      </c>
      <c r="GU103" s="121">
        <f t="shared" si="173"/>
        <v>-13</v>
      </c>
      <c r="GV103" s="122">
        <f t="shared" si="174"/>
        <v>-20</v>
      </c>
      <c r="GW103" s="123">
        <f t="shared" si="175"/>
        <v>1</v>
      </c>
      <c r="GX103" s="123">
        <f t="shared" si="176"/>
        <v>0</v>
      </c>
      <c r="GY103" s="123">
        <f t="shared" si="177"/>
        <v>0</v>
      </c>
      <c r="GZ103" s="124">
        <f t="shared" si="178"/>
        <v>0</v>
      </c>
      <c r="HA103" s="103">
        <v>75</v>
      </c>
      <c r="HB103" s="103">
        <v>106</v>
      </c>
      <c r="HC103" s="103">
        <v>144</v>
      </c>
      <c r="HD103" s="103">
        <v>144</v>
      </c>
      <c r="HE103" s="123">
        <f t="shared" si="179"/>
        <v>75</v>
      </c>
      <c r="HF103" s="125">
        <f t="shared" si="180"/>
        <v>0</v>
      </c>
      <c r="HG103" s="125">
        <f t="shared" si="181"/>
        <v>0</v>
      </c>
      <c r="HH103" s="127">
        <f t="shared" si="182"/>
        <v>0</v>
      </c>
      <c r="HI103" s="126">
        <f t="shared" si="183"/>
        <v>75</v>
      </c>
      <c r="HJ103" s="127" t="b">
        <f t="shared" si="184"/>
        <v>0</v>
      </c>
      <c r="HK103" s="100"/>
      <c r="HL103" s="100"/>
      <c r="HM103" s="100"/>
      <c r="HN103" s="100"/>
      <c r="HO103" s="100"/>
      <c r="HP103" s="100"/>
      <c r="HQ103" s="100"/>
      <c r="HR103" s="100"/>
      <c r="HS103" s="105" t="s">
        <v>15</v>
      </c>
      <c r="HT103" s="101"/>
      <c r="HU103" s="105" t="s">
        <v>19</v>
      </c>
      <c r="HV103" s="101">
        <f t="shared" ref="HV103:HV115" si="185">IF(HY103="D",0,1)</f>
        <v>1</v>
      </c>
      <c r="HW103" s="105" t="s">
        <v>19</v>
      </c>
      <c r="HX103" s="101"/>
      <c r="HY103" s="101" t="str">
        <f t="shared" si="141"/>
        <v/>
      </c>
      <c r="HZ103" s="101"/>
      <c r="IA103" s="105" t="s">
        <v>19</v>
      </c>
      <c r="IB103" s="101">
        <f t="shared" ref="IB103:IB115" si="186">(+F108-D108-1)*3</f>
        <v>-3</v>
      </c>
      <c r="IC103" s="105" t="s">
        <v>19</v>
      </c>
      <c r="ID103" s="101">
        <f t="shared" ref="ID103:ID115" si="187">IF(E108&lt;TIME(7,0,0),4,IF(AND(E108&gt;=TIME(7,0,0),+E108&lt;TIME(15,0,0)),3,IF(AND(E108&gt;=TIME(15,0,0),+E108&lt;TIME(23,0,0)),2,1)))</f>
        <v>4</v>
      </c>
      <c r="IE103" s="105" t="s">
        <v>19</v>
      </c>
      <c r="IF103" s="101">
        <f t="shared" ref="IF103:IF115" si="188">IF(G108&lt;=TIME(7,0,0),0,IF(AND(G108&gt;TIME(7,0,0),+G108&lt;=TIME(15,0,0)),1,IF(AND(G108&gt;TIME(15,0,0),+G108&lt;=TIME(23,0,0)),2,3)))</f>
        <v>0</v>
      </c>
      <c r="IG103" s="105" t="s">
        <v>19</v>
      </c>
      <c r="IH103" s="101"/>
      <c r="II103" s="101"/>
      <c r="IJ103" s="101"/>
      <c r="IK103" s="101"/>
      <c r="IL103" s="101"/>
      <c r="IM103" s="101"/>
      <c r="IN103" s="101"/>
      <c r="IO103" s="101"/>
      <c r="IP103" s="106" t="s">
        <v>19</v>
      </c>
      <c r="IQ103" s="128">
        <f t="shared" ref="IQ103:IQ115" si="189">DATE(97,2,28)</f>
        <v>35489</v>
      </c>
      <c r="IR103" s="106" t="s">
        <v>19</v>
      </c>
      <c r="IS103" s="100"/>
      <c r="IT103" s="100"/>
      <c r="IU103" s="100"/>
      <c r="IV103" s="100"/>
    </row>
    <row r="104" spans="1:256" s="98" customFormat="1" ht="18" thickBot="1" x14ac:dyDescent="0.35">
      <c r="A104" s="45">
        <v>1</v>
      </c>
      <c r="B104" s="92"/>
      <c r="C104" s="50"/>
      <c r="D104" s="93"/>
      <c r="E104" s="94"/>
      <c r="F104" s="93"/>
      <c r="G104" s="94"/>
      <c r="H104" s="91"/>
      <c r="I104" s="91"/>
      <c r="J104" s="13">
        <f t="shared" si="142"/>
        <v>1</v>
      </c>
      <c r="K104" s="95"/>
      <c r="L104" s="15">
        <f t="shared" si="146"/>
        <v>18.350000000000001</v>
      </c>
      <c r="M104" s="38">
        <f t="shared" si="143"/>
        <v>0</v>
      </c>
      <c r="N104" s="15" t="b">
        <f t="shared" si="144"/>
        <v>0</v>
      </c>
      <c r="O104" s="15">
        <f t="shared" si="145"/>
        <v>0</v>
      </c>
      <c r="P104" s="96"/>
      <c r="Q104" s="23"/>
      <c r="R104" s="29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FH104" s="100"/>
      <c r="FI104" s="100"/>
      <c r="FJ104" s="100"/>
      <c r="FK104" s="115">
        <f t="shared" si="147"/>
        <v>0</v>
      </c>
      <c r="FL104" s="116">
        <v>0</v>
      </c>
      <c r="FM104" s="117">
        <f t="shared" si="148"/>
        <v>0</v>
      </c>
      <c r="FN104" s="117">
        <f t="shared" si="149"/>
        <v>0</v>
      </c>
      <c r="FO104" s="118">
        <f t="shared" si="150"/>
        <v>0</v>
      </c>
      <c r="FP104" s="119">
        <f t="shared" si="151"/>
        <v>0</v>
      </c>
      <c r="FQ104" s="116">
        <f t="shared" si="152"/>
        <v>0</v>
      </c>
      <c r="FR104" s="120">
        <f t="shared" si="153"/>
        <v>0</v>
      </c>
      <c r="FS104" s="121">
        <f t="shared" si="154"/>
        <v>-10</v>
      </c>
      <c r="FT104" s="122">
        <f t="shared" si="155"/>
        <v>-15</v>
      </c>
      <c r="FU104" s="123">
        <f t="shared" si="156"/>
        <v>0</v>
      </c>
      <c r="FV104" s="123">
        <f t="shared" si="157"/>
        <v>0</v>
      </c>
      <c r="FW104" s="124">
        <f t="shared" si="158"/>
        <v>0</v>
      </c>
      <c r="FX104" s="123">
        <v>11.25</v>
      </c>
      <c r="FY104" s="125">
        <v>15</v>
      </c>
      <c r="FZ104" s="125">
        <v>22.5</v>
      </c>
      <c r="GA104" s="104" t="str">
        <f t="shared" si="159"/>
        <v>wrong size</v>
      </c>
      <c r="GB104" s="104" t="str">
        <f t="shared" si="160"/>
        <v>wrong size</v>
      </c>
      <c r="GC104" s="104" t="str">
        <f t="shared" si="161"/>
        <v>wrong size</v>
      </c>
      <c r="GD104" s="126">
        <f t="shared" si="162"/>
        <v>0</v>
      </c>
      <c r="GE104" s="127" t="b">
        <f t="shared" si="163"/>
        <v>0</v>
      </c>
      <c r="GF104" s="100"/>
      <c r="GG104" s="100"/>
      <c r="GH104" s="100"/>
      <c r="GI104" s="100"/>
      <c r="GJ104" s="100"/>
      <c r="GK104" s="100"/>
      <c r="GL104" s="115">
        <f t="shared" si="164"/>
        <v>0</v>
      </c>
      <c r="GM104" s="116">
        <f t="shared" si="165"/>
        <v>0</v>
      </c>
      <c r="GN104" s="117">
        <f t="shared" si="166"/>
        <v>0</v>
      </c>
      <c r="GO104" s="117">
        <f t="shared" si="167"/>
        <v>0</v>
      </c>
      <c r="GP104" s="118">
        <f t="shared" si="168"/>
        <v>0</v>
      </c>
      <c r="GQ104" s="119">
        <f t="shared" si="169"/>
        <v>1</v>
      </c>
      <c r="GR104" s="116">
        <f t="shared" si="170"/>
        <v>0</v>
      </c>
      <c r="GS104" s="120">
        <f t="shared" si="171"/>
        <v>1</v>
      </c>
      <c r="GT104" s="121">
        <f t="shared" si="172"/>
        <v>-6</v>
      </c>
      <c r="GU104" s="121">
        <f t="shared" si="173"/>
        <v>-13</v>
      </c>
      <c r="GV104" s="122">
        <f t="shared" si="174"/>
        <v>-20</v>
      </c>
      <c r="GW104" s="123">
        <f t="shared" si="175"/>
        <v>1</v>
      </c>
      <c r="GX104" s="123">
        <f t="shared" si="176"/>
        <v>0</v>
      </c>
      <c r="GY104" s="123">
        <f t="shared" si="177"/>
        <v>0</v>
      </c>
      <c r="GZ104" s="124">
        <f t="shared" si="178"/>
        <v>0</v>
      </c>
      <c r="HA104" s="103">
        <v>75</v>
      </c>
      <c r="HB104" s="103">
        <v>106</v>
      </c>
      <c r="HC104" s="103">
        <v>144</v>
      </c>
      <c r="HD104" s="103">
        <v>144</v>
      </c>
      <c r="HE104" s="123">
        <f t="shared" si="179"/>
        <v>75</v>
      </c>
      <c r="HF104" s="125">
        <f t="shared" si="180"/>
        <v>0</v>
      </c>
      <c r="HG104" s="125">
        <f t="shared" si="181"/>
        <v>0</v>
      </c>
      <c r="HH104" s="127">
        <f t="shared" si="182"/>
        <v>0</v>
      </c>
      <c r="HI104" s="126">
        <f t="shared" si="183"/>
        <v>75</v>
      </c>
      <c r="HJ104" s="127" t="b">
        <f t="shared" si="184"/>
        <v>0</v>
      </c>
      <c r="HK104" s="100"/>
      <c r="HL104" s="100"/>
      <c r="HM104" s="100"/>
      <c r="HN104" s="100"/>
      <c r="HO104" s="100"/>
      <c r="HP104" s="100"/>
      <c r="HQ104" s="100"/>
      <c r="HR104" s="100"/>
      <c r="HS104" s="105" t="s">
        <v>15</v>
      </c>
      <c r="HT104" s="101"/>
      <c r="HU104" s="105" t="s">
        <v>19</v>
      </c>
      <c r="HV104" s="101">
        <f t="shared" si="185"/>
        <v>1</v>
      </c>
      <c r="HW104" s="105" t="s">
        <v>19</v>
      </c>
      <c r="HX104" s="101"/>
      <c r="HY104" s="101" t="str">
        <f t="shared" si="141"/>
        <v/>
      </c>
      <c r="HZ104" s="101"/>
      <c r="IA104" s="105" t="s">
        <v>19</v>
      </c>
      <c r="IB104" s="101">
        <f t="shared" si="186"/>
        <v>-3</v>
      </c>
      <c r="IC104" s="105" t="s">
        <v>19</v>
      </c>
      <c r="ID104" s="101">
        <f t="shared" si="187"/>
        <v>4</v>
      </c>
      <c r="IE104" s="105" t="s">
        <v>19</v>
      </c>
      <c r="IF104" s="101">
        <f t="shared" si="188"/>
        <v>0</v>
      </c>
      <c r="IG104" s="105" t="s">
        <v>19</v>
      </c>
      <c r="IH104" s="101"/>
      <c r="II104" s="101"/>
      <c r="IJ104" s="101"/>
      <c r="IK104" s="101"/>
      <c r="IL104" s="101"/>
      <c r="IM104" s="101"/>
      <c r="IN104" s="101"/>
      <c r="IO104" s="101"/>
      <c r="IP104" s="106" t="s">
        <v>19</v>
      </c>
      <c r="IQ104" s="128">
        <f t="shared" si="189"/>
        <v>35489</v>
      </c>
      <c r="IR104" s="106" t="s">
        <v>19</v>
      </c>
      <c r="IS104" s="100"/>
      <c r="IT104" s="100"/>
      <c r="IU104" s="100"/>
      <c r="IV104" s="100"/>
    </row>
    <row r="105" spans="1:256" s="98" customFormat="1" ht="18" thickBot="1" x14ac:dyDescent="0.35">
      <c r="A105" s="45">
        <v>1</v>
      </c>
      <c r="B105" s="92"/>
      <c r="C105" s="50"/>
      <c r="D105" s="93"/>
      <c r="E105" s="94"/>
      <c r="F105" s="93"/>
      <c r="G105" s="94"/>
      <c r="H105" s="91"/>
      <c r="I105" s="91"/>
      <c r="J105" s="13">
        <f t="shared" si="142"/>
        <v>1</v>
      </c>
      <c r="K105" s="95"/>
      <c r="L105" s="15">
        <f t="shared" si="146"/>
        <v>18.350000000000001</v>
      </c>
      <c r="M105" s="38">
        <f t="shared" si="143"/>
        <v>0</v>
      </c>
      <c r="N105" s="15" t="b">
        <f t="shared" si="144"/>
        <v>0</v>
      </c>
      <c r="O105" s="15">
        <f t="shared" si="145"/>
        <v>0</v>
      </c>
      <c r="P105" s="96"/>
      <c r="Q105" s="23"/>
      <c r="R105" s="29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FH105" s="100"/>
      <c r="FI105" s="100"/>
      <c r="FJ105" s="100"/>
      <c r="FK105" s="115">
        <f t="shared" si="147"/>
        <v>0</v>
      </c>
      <c r="FL105" s="116">
        <v>0</v>
      </c>
      <c r="FM105" s="117">
        <f t="shared" si="148"/>
        <v>0</v>
      </c>
      <c r="FN105" s="117">
        <f t="shared" si="149"/>
        <v>0</v>
      </c>
      <c r="FO105" s="118">
        <f t="shared" si="150"/>
        <v>0</v>
      </c>
      <c r="FP105" s="119">
        <f t="shared" si="151"/>
        <v>0</v>
      </c>
      <c r="FQ105" s="116">
        <f t="shared" si="152"/>
        <v>0</v>
      </c>
      <c r="FR105" s="120">
        <f t="shared" si="153"/>
        <v>0</v>
      </c>
      <c r="FS105" s="121">
        <f t="shared" si="154"/>
        <v>-10</v>
      </c>
      <c r="FT105" s="122">
        <f t="shared" si="155"/>
        <v>-15</v>
      </c>
      <c r="FU105" s="123">
        <f t="shared" si="156"/>
        <v>0</v>
      </c>
      <c r="FV105" s="123">
        <f t="shared" si="157"/>
        <v>0</v>
      </c>
      <c r="FW105" s="124">
        <f t="shared" si="158"/>
        <v>0</v>
      </c>
      <c r="FX105" s="123">
        <v>11.25</v>
      </c>
      <c r="FY105" s="125">
        <v>15</v>
      </c>
      <c r="FZ105" s="125">
        <v>22.5</v>
      </c>
      <c r="GA105" s="104" t="str">
        <f t="shared" si="159"/>
        <v>wrong size</v>
      </c>
      <c r="GB105" s="104" t="str">
        <f t="shared" si="160"/>
        <v>wrong size</v>
      </c>
      <c r="GC105" s="104" t="str">
        <f t="shared" si="161"/>
        <v>wrong size</v>
      </c>
      <c r="GD105" s="126">
        <f t="shared" si="162"/>
        <v>0</v>
      </c>
      <c r="GE105" s="127" t="b">
        <f t="shared" si="163"/>
        <v>0</v>
      </c>
      <c r="GF105" s="100"/>
      <c r="GG105" s="100"/>
      <c r="GH105" s="100"/>
      <c r="GI105" s="100"/>
      <c r="GJ105" s="100"/>
      <c r="GK105" s="100"/>
      <c r="GL105" s="115">
        <f t="shared" si="164"/>
        <v>0</v>
      </c>
      <c r="GM105" s="116">
        <f t="shared" si="165"/>
        <v>0</v>
      </c>
      <c r="GN105" s="117">
        <f t="shared" si="166"/>
        <v>0</v>
      </c>
      <c r="GO105" s="117">
        <f t="shared" si="167"/>
        <v>0</v>
      </c>
      <c r="GP105" s="118">
        <f t="shared" si="168"/>
        <v>0</v>
      </c>
      <c r="GQ105" s="119">
        <f t="shared" si="169"/>
        <v>1</v>
      </c>
      <c r="GR105" s="116">
        <f t="shared" si="170"/>
        <v>0</v>
      </c>
      <c r="GS105" s="120">
        <f t="shared" si="171"/>
        <v>1</v>
      </c>
      <c r="GT105" s="121">
        <f t="shared" si="172"/>
        <v>-6</v>
      </c>
      <c r="GU105" s="121">
        <f t="shared" si="173"/>
        <v>-13</v>
      </c>
      <c r="GV105" s="122">
        <f t="shared" si="174"/>
        <v>-20</v>
      </c>
      <c r="GW105" s="123">
        <f t="shared" si="175"/>
        <v>1</v>
      </c>
      <c r="GX105" s="123">
        <f t="shared" si="176"/>
        <v>0</v>
      </c>
      <c r="GY105" s="123">
        <f t="shared" si="177"/>
        <v>0</v>
      </c>
      <c r="GZ105" s="124">
        <f t="shared" si="178"/>
        <v>0</v>
      </c>
      <c r="HA105" s="103">
        <v>75</v>
      </c>
      <c r="HB105" s="103">
        <v>106</v>
      </c>
      <c r="HC105" s="103">
        <v>144</v>
      </c>
      <c r="HD105" s="103">
        <v>144</v>
      </c>
      <c r="HE105" s="123">
        <f t="shared" si="179"/>
        <v>75</v>
      </c>
      <c r="HF105" s="125">
        <f t="shared" si="180"/>
        <v>0</v>
      </c>
      <c r="HG105" s="125">
        <f t="shared" si="181"/>
        <v>0</v>
      </c>
      <c r="HH105" s="127">
        <f t="shared" si="182"/>
        <v>0</v>
      </c>
      <c r="HI105" s="126">
        <f t="shared" si="183"/>
        <v>75</v>
      </c>
      <c r="HJ105" s="127" t="b">
        <f t="shared" si="184"/>
        <v>0</v>
      </c>
      <c r="HK105" s="100"/>
      <c r="HL105" s="100"/>
      <c r="HM105" s="100"/>
      <c r="HN105" s="100"/>
      <c r="HO105" s="100"/>
      <c r="HP105" s="100"/>
      <c r="HQ105" s="100"/>
      <c r="HR105" s="100"/>
      <c r="HS105" s="105" t="s">
        <v>15</v>
      </c>
      <c r="HT105" s="101"/>
      <c r="HU105" s="105" t="s">
        <v>19</v>
      </c>
      <c r="HV105" s="101">
        <f t="shared" si="185"/>
        <v>1</v>
      </c>
      <c r="HW105" s="105" t="s">
        <v>19</v>
      </c>
      <c r="HX105" s="101"/>
      <c r="HY105" s="101" t="str">
        <f t="shared" si="141"/>
        <v/>
      </c>
      <c r="HZ105" s="101"/>
      <c r="IA105" s="105" t="s">
        <v>19</v>
      </c>
      <c r="IB105" s="101">
        <f t="shared" si="186"/>
        <v>-3</v>
      </c>
      <c r="IC105" s="105" t="s">
        <v>19</v>
      </c>
      <c r="ID105" s="101">
        <f t="shared" si="187"/>
        <v>4</v>
      </c>
      <c r="IE105" s="105" t="s">
        <v>19</v>
      </c>
      <c r="IF105" s="101">
        <f t="shared" si="188"/>
        <v>0</v>
      </c>
      <c r="IG105" s="105" t="s">
        <v>19</v>
      </c>
      <c r="IH105" s="101"/>
      <c r="II105" s="101"/>
      <c r="IJ105" s="101"/>
      <c r="IK105" s="101"/>
      <c r="IL105" s="101"/>
      <c r="IM105" s="101"/>
      <c r="IN105" s="101"/>
      <c r="IO105" s="101"/>
      <c r="IP105" s="106" t="s">
        <v>19</v>
      </c>
      <c r="IQ105" s="128">
        <f t="shared" si="189"/>
        <v>35489</v>
      </c>
      <c r="IR105" s="106" t="s">
        <v>19</v>
      </c>
      <c r="IS105" s="100"/>
      <c r="IT105" s="100"/>
      <c r="IU105" s="100"/>
      <c r="IV105" s="100"/>
    </row>
    <row r="106" spans="1:256" s="98" customFormat="1" ht="18" thickBot="1" x14ac:dyDescent="0.35">
      <c r="A106" s="45">
        <v>1</v>
      </c>
      <c r="B106" s="92"/>
      <c r="C106" s="50"/>
      <c r="D106" s="93"/>
      <c r="E106" s="94"/>
      <c r="F106" s="93"/>
      <c r="G106" s="94"/>
      <c r="H106" s="91"/>
      <c r="I106" s="91"/>
      <c r="J106" s="13">
        <f t="shared" si="142"/>
        <v>1</v>
      </c>
      <c r="K106" s="95"/>
      <c r="L106" s="15">
        <f t="shared" si="146"/>
        <v>18.350000000000001</v>
      </c>
      <c r="M106" s="38">
        <f t="shared" si="143"/>
        <v>0</v>
      </c>
      <c r="N106" s="15" t="b">
        <f t="shared" si="144"/>
        <v>0</v>
      </c>
      <c r="O106" s="15">
        <f t="shared" si="145"/>
        <v>0</v>
      </c>
      <c r="P106" s="96"/>
      <c r="Q106" s="23"/>
      <c r="R106" s="29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FH106" s="100"/>
      <c r="FI106" s="100"/>
      <c r="FJ106" s="100"/>
      <c r="FK106" s="115">
        <f t="shared" si="147"/>
        <v>0</v>
      </c>
      <c r="FL106" s="116">
        <v>0</v>
      </c>
      <c r="FM106" s="117">
        <f t="shared" si="148"/>
        <v>0</v>
      </c>
      <c r="FN106" s="117">
        <f t="shared" si="149"/>
        <v>0</v>
      </c>
      <c r="FO106" s="118">
        <f t="shared" si="150"/>
        <v>0</v>
      </c>
      <c r="FP106" s="119">
        <f t="shared" si="151"/>
        <v>0</v>
      </c>
      <c r="FQ106" s="116">
        <f t="shared" si="152"/>
        <v>0</v>
      </c>
      <c r="FR106" s="120">
        <f t="shared" si="153"/>
        <v>0</v>
      </c>
      <c r="FS106" s="121">
        <f t="shared" si="154"/>
        <v>-10</v>
      </c>
      <c r="FT106" s="122">
        <f t="shared" si="155"/>
        <v>-15</v>
      </c>
      <c r="FU106" s="123">
        <f t="shared" si="156"/>
        <v>0</v>
      </c>
      <c r="FV106" s="123">
        <f t="shared" si="157"/>
        <v>0</v>
      </c>
      <c r="FW106" s="124">
        <f t="shared" si="158"/>
        <v>0</v>
      </c>
      <c r="FX106" s="123">
        <v>11.25</v>
      </c>
      <c r="FY106" s="125">
        <v>15</v>
      </c>
      <c r="FZ106" s="125">
        <v>22.5</v>
      </c>
      <c r="GA106" s="104" t="str">
        <f t="shared" si="159"/>
        <v>wrong size</v>
      </c>
      <c r="GB106" s="104" t="str">
        <f t="shared" si="160"/>
        <v>wrong size</v>
      </c>
      <c r="GC106" s="104" t="str">
        <f t="shared" si="161"/>
        <v>wrong size</v>
      </c>
      <c r="GD106" s="126">
        <f t="shared" si="162"/>
        <v>0</v>
      </c>
      <c r="GE106" s="127" t="b">
        <f t="shared" si="163"/>
        <v>0</v>
      </c>
      <c r="GF106" s="100"/>
      <c r="GG106" s="100"/>
      <c r="GH106" s="100"/>
      <c r="GI106" s="100"/>
      <c r="GJ106" s="100"/>
      <c r="GK106" s="100"/>
      <c r="GL106" s="115">
        <f t="shared" si="164"/>
        <v>0</v>
      </c>
      <c r="GM106" s="116">
        <f t="shared" si="165"/>
        <v>0</v>
      </c>
      <c r="GN106" s="117">
        <f t="shared" si="166"/>
        <v>0</v>
      </c>
      <c r="GO106" s="117">
        <f t="shared" si="167"/>
        <v>0</v>
      </c>
      <c r="GP106" s="118">
        <f t="shared" si="168"/>
        <v>0</v>
      </c>
      <c r="GQ106" s="119">
        <f t="shared" si="169"/>
        <v>1</v>
      </c>
      <c r="GR106" s="116">
        <f t="shared" si="170"/>
        <v>0</v>
      </c>
      <c r="GS106" s="120">
        <f t="shared" si="171"/>
        <v>1</v>
      </c>
      <c r="GT106" s="121">
        <f t="shared" si="172"/>
        <v>-6</v>
      </c>
      <c r="GU106" s="121">
        <f t="shared" si="173"/>
        <v>-13</v>
      </c>
      <c r="GV106" s="122">
        <f t="shared" si="174"/>
        <v>-20</v>
      </c>
      <c r="GW106" s="123">
        <f t="shared" si="175"/>
        <v>1</v>
      </c>
      <c r="GX106" s="123">
        <f t="shared" si="176"/>
        <v>0</v>
      </c>
      <c r="GY106" s="123">
        <f t="shared" si="177"/>
        <v>0</v>
      </c>
      <c r="GZ106" s="124">
        <f t="shared" si="178"/>
        <v>0</v>
      </c>
      <c r="HA106" s="103">
        <v>75</v>
      </c>
      <c r="HB106" s="103">
        <v>106</v>
      </c>
      <c r="HC106" s="103">
        <v>144</v>
      </c>
      <c r="HD106" s="103">
        <v>144</v>
      </c>
      <c r="HE106" s="123">
        <f t="shared" si="179"/>
        <v>75</v>
      </c>
      <c r="HF106" s="125">
        <f t="shared" si="180"/>
        <v>0</v>
      </c>
      <c r="HG106" s="125">
        <f t="shared" si="181"/>
        <v>0</v>
      </c>
      <c r="HH106" s="127">
        <f t="shared" si="182"/>
        <v>0</v>
      </c>
      <c r="HI106" s="126">
        <f t="shared" si="183"/>
        <v>75</v>
      </c>
      <c r="HJ106" s="127" t="b">
        <f t="shared" si="184"/>
        <v>0</v>
      </c>
      <c r="HK106" s="100"/>
      <c r="HL106" s="100"/>
      <c r="HM106" s="100"/>
      <c r="HN106" s="100"/>
      <c r="HO106" s="100"/>
      <c r="HP106" s="100"/>
      <c r="HQ106" s="100"/>
      <c r="HR106" s="100"/>
      <c r="HS106" s="105" t="s">
        <v>15</v>
      </c>
      <c r="HT106" s="101"/>
      <c r="HU106" s="105" t="s">
        <v>19</v>
      </c>
      <c r="HV106" s="101">
        <f t="shared" si="185"/>
        <v>1</v>
      </c>
      <c r="HW106" s="105" t="s">
        <v>19</v>
      </c>
      <c r="HX106" s="101"/>
      <c r="HY106" s="101" t="str">
        <f t="shared" ref="HY106:HY115" si="190">T(D106:D106)</f>
        <v/>
      </c>
      <c r="HZ106" s="101"/>
      <c r="IA106" s="105" t="s">
        <v>19</v>
      </c>
      <c r="IB106" s="101">
        <f t="shared" si="186"/>
        <v>-3</v>
      </c>
      <c r="IC106" s="105" t="s">
        <v>19</v>
      </c>
      <c r="ID106" s="101">
        <f t="shared" si="187"/>
        <v>4</v>
      </c>
      <c r="IE106" s="105" t="s">
        <v>19</v>
      </c>
      <c r="IF106" s="101">
        <f t="shared" si="188"/>
        <v>0</v>
      </c>
      <c r="IG106" s="105" t="s">
        <v>19</v>
      </c>
      <c r="IH106" s="101"/>
      <c r="II106" s="101"/>
      <c r="IJ106" s="101"/>
      <c r="IK106" s="101"/>
      <c r="IL106" s="101"/>
      <c r="IM106" s="101"/>
      <c r="IN106" s="101"/>
      <c r="IO106" s="101"/>
      <c r="IP106" s="106" t="s">
        <v>19</v>
      </c>
      <c r="IQ106" s="128">
        <f t="shared" si="189"/>
        <v>35489</v>
      </c>
      <c r="IR106" s="106" t="s">
        <v>19</v>
      </c>
      <c r="IS106" s="100"/>
      <c r="IT106" s="100"/>
      <c r="IU106" s="100"/>
      <c r="IV106" s="100"/>
    </row>
    <row r="107" spans="1:256" s="98" customFormat="1" ht="18" thickBot="1" x14ac:dyDescent="0.35">
      <c r="A107" s="45">
        <v>1</v>
      </c>
      <c r="B107" s="92"/>
      <c r="C107" s="50"/>
      <c r="D107" s="93"/>
      <c r="E107" s="94"/>
      <c r="F107" s="93"/>
      <c r="G107" s="94"/>
      <c r="H107" s="91"/>
      <c r="I107" s="91"/>
      <c r="J107" s="13">
        <f t="shared" si="142"/>
        <v>1</v>
      </c>
      <c r="K107" s="95"/>
      <c r="L107" s="15">
        <f t="shared" si="146"/>
        <v>18.350000000000001</v>
      </c>
      <c r="M107" s="38">
        <f t="shared" si="143"/>
        <v>0</v>
      </c>
      <c r="N107" s="15" t="b">
        <f t="shared" si="144"/>
        <v>0</v>
      </c>
      <c r="O107" s="15">
        <f t="shared" si="145"/>
        <v>0</v>
      </c>
      <c r="P107" s="96"/>
      <c r="Q107" s="23"/>
      <c r="R107" s="29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FH107" s="100"/>
      <c r="FI107" s="100"/>
      <c r="FJ107" s="100"/>
      <c r="FK107" s="115">
        <f t="shared" si="147"/>
        <v>0</v>
      </c>
      <c r="FL107" s="116">
        <v>0</v>
      </c>
      <c r="FM107" s="117">
        <f t="shared" si="148"/>
        <v>0</v>
      </c>
      <c r="FN107" s="117">
        <f t="shared" si="149"/>
        <v>0</v>
      </c>
      <c r="FO107" s="118">
        <f t="shared" si="150"/>
        <v>0</v>
      </c>
      <c r="FP107" s="119">
        <f t="shared" si="151"/>
        <v>0</v>
      </c>
      <c r="FQ107" s="116">
        <f t="shared" si="152"/>
        <v>0</v>
      </c>
      <c r="FR107" s="120">
        <f t="shared" si="153"/>
        <v>0</v>
      </c>
      <c r="FS107" s="121">
        <f t="shared" si="154"/>
        <v>-10</v>
      </c>
      <c r="FT107" s="122">
        <f t="shared" si="155"/>
        <v>-15</v>
      </c>
      <c r="FU107" s="123">
        <f t="shared" si="156"/>
        <v>0</v>
      </c>
      <c r="FV107" s="123">
        <f t="shared" si="157"/>
        <v>0</v>
      </c>
      <c r="FW107" s="124">
        <f t="shared" si="158"/>
        <v>0</v>
      </c>
      <c r="FX107" s="123">
        <v>11.25</v>
      </c>
      <c r="FY107" s="125">
        <v>15</v>
      </c>
      <c r="FZ107" s="125">
        <v>22.5</v>
      </c>
      <c r="GA107" s="104" t="str">
        <f t="shared" si="159"/>
        <v>wrong size</v>
      </c>
      <c r="GB107" s="104" t="str">
        <f t="shared" si="160"/>
        <v>wrong size</v>
      </c>
      <c r="GC107" s="104" t="str">
        <f t="shared" si="161"/>
        <v>wrong size</v>
      </c>
      <c r="GD107" s="126">
        <f t="shared" si="162"/>
        <v>0</v>
      </c>
      <c r="GE107" s="127" t="b">
        <f t="shared" si="163"/>
        <v>0</v>
      </c>
      <c r="GF107" s="100"/>
      <c r="GG107" s="100"/>
      <c r="GH107" s="100"/>
      <c r="GI107" s="100"/>
      <c r="GJ107" s="100"/>
      <c r="GK107" s="100"/>
      <c r="GL107" s="115">
        <f t="shared" si="164"/>
        <v>0</v>
      </c>
      <c r="GM107" s="116">
        <f t="shared" si="165"/>
        <v>0</v>
      </c>
      <c r="GN107" s="117">
        <f t="shared" si="166"/>
        <v>0</v>
      </c>
      <c r="GO107" s="117">
        <f t="shared" si="167"/>
        <v>0</v>
      </c>
      <c r="GP107" s="118">
        <f t="shared" si="168"/>
        <v>0</v>
      </c>
      <c r="GQ107" s="119">
        <f t="shared" si="169"/>
        <v>1</v>
      </c>
      <c r="GR107" s="116">
        <f t="shared" si="170"/>
        <v>0</v>
      </c>
      <c r="GS107" s="120">
        <f t="shared" si="171"/>
        <v>1</v>
      </c>
      <c r="GT107" s="121">
        <f t="shared" si="172"/>
        <v>-6</v>
      </c>
      <c r="GU107" s="121">
        <f t="shared" si="173"/>
        <v>-13</v>
      </c>
      <c r="GV107" s="122">
        <f t="shared" si="174"/>
        <v>-20</v>
      </c>
      <c r="GW107" s="123">
        <f t="shared" si="175"/>
        <v>1</v>
      </c>
      <c r="GX107" s="123">
        <f t="shared" si="176"/>
        <v>0</v>
      </c>
      <c r="GY107" s="123">
        <f t="shared" si="177"/>
        <v>0</v>
      </c>
      <c r="GZ107" s="124">
        <f t="shared" si="178"/>
        <v>0</v>
      </c>
      <c r="HA107" s="103">
        <v>75</v>
      </c>
      <c r="HB107" s="103">
        <v>106</v>
      </c>
      <c r="HC107" s="103">
        <v>144</v>
      </c>
      <c r="HD107" s="103">
        <v>144</v>
      </c>
      <c r="HE107" s="123">
        <f t="shared" si="179"/>
        <v>75</v>
      </c>
      <c r="HF107" s="125">
        <f t="shared" si="180"/>
        <v>0</v>
      </c>
      <c r="HG107" s="125">
        <f t="shared" si="181"/>
        <v>0</v>
      </c>
      <c r="HH107" s="127">
        <f t="shared" si="182"/>
        <v>0</v>
      </c>
      <c r="HI107" s="126">
        <f t="shared" si="183"/>
        <v>75</v>
      </c>
      <c r="HJ107" s="127" t="b">
        <f t="shared" si="184"/>
        <v>0</v>
      </c>
      <c r="HK107" s="100"/>
      <c r="HL107" s="100"/>
      <c r="HM107" s="100"/>
      <c r="HN107" s="100"/>
      <c r="HO107" s="100"/>
      <c r="HP107" s="100"/>
      <c r="HQ107" s="100"/>
      <c r="HR107" s="100"/>
      <c r="HS107" s="105" t="s">
        <v>15</v>
      </c>
      <c r="HT107" s="101"/>
      <c r="HU107" s="105" t="s">
        <v>19</v>
      </c>
      <c r="HV107" s="101">
        <f t="shared" si="185"/>
        <v>1</v>
      </c>
      <c r="HW107" s="105" t="s">
        <v>19</v>
      </c>
      <c r="HX107" s="101"/>
      <c r="HY107" s="101" t="str">
        <f t="shared" si="190"/>
        <v/>
      </c>
      <c r="HZ107" s="101"/>
      <c r="IA107" s="105" t="s">
        <v>19</v>
      </c>
      <c r="IB107" s="101">
        <f t="shared" si="186"/>
        <v>-3</v>
      </c>
      <c r="IC107" s="105" t="s">
        <v>19</v>
      </c>
      <c r="ID107" s="101">
        <f t="shared" si="187"/>
        <v>4</v>
      </c>
      <c r="IE107" s="105" t="s">
        <v>19</v>
      </c>
      <c r="IF107" s="101">
        <f t="shared" si="188"/>
        <v>0</v>
      </c>
      <c r="IG107" s="105" t="s">
        <v>19</v>
      </c>
      <c r="IH107" s="101"/>
      <c r="II107" s="101"/>
      <c r="IJ107" s="101"/>
      <c r="IK107" s="101"/>
      <c r="IL107" s="101"/>
      <c r="IM107" s="101"/>
      <c r="IN107" s="101"/>
      <c r="IO107" s="101"/>
      <c r="IP107" s="106" t="s">
        <v>19</v>
      </c>
      <c r="IQ107" s="128">
        <f t="shared" si="189"/>
        <v>35489</v>
      </c>
      <c r="IR107" s="106" t="s">
        <v>19</v>
      </c>
      <c r="IS107" s="100"/>
      <c r="IT107" s="100"/>
      <c r="IU107" s="100"/>
      <c r="IV107" s="100"/>
    </row>
    <row r="108" spans="1:256" s="98" customFormat="1" ht="18" thickBot="1" x14ac:dyDescent="0.35">
      <c r="A108" s="45">
        <v>1</v>
      </c>
      <c r="B108" s="92"/>
      <c r="C108" s="50"/>
      <c r="D108" s="93"/>
      <c r="E108" s="94"/>
      <c r="F108" s="93"/>
      <c r="G108" s="94"/>
      <c r="H108" s="91"/>
      <c r="I108" s="91"/>
      <c r="J108" s="13">
        <f t="shared" ref="J108:J115" si="191">IF(HV103=0,0,+IB103+ID103+IF103)</f>
        <v>1</v>
      </c>
      <c r="K108" s="95"/>
      <c r="L108" s="15">
        <f t="shared" si="146"/>
        <v>18.350000000000001</v>
      </c>
      <c r="M108" s="38">
        <f t="shared" ref="M108:M115" si="192">GD102</f>
        <v>0</v>
      </c>
      <c r="N108" s="15" t="b">
        <f t="shared" ref="N108:N115" si="193">HJ102</f>
        <v>0</v>
      </c>
      <c r="O108" s="15">
        <f t="shared" ref="O108:O115" si="194">B108</f>
        <v>0</v>
      </c>
      <c r="P108" s="96"/>
      <c r="Q108" s="23"/>
      <c r="R108" s="29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FH108" s="100"/>
      <c r="FI108" s="100"/>
      <c r="FJ108" s="100"/>
      <c r="FK108" s="115">
        <f t="shared" si="147"/>
        <v>0</v>
      </c>
      <c r="FL108" s="116">
        <v>0</v>
      </c>
      <c r="FM108" s="117">
        <f t="shared" si="148"/>
        <v>0</v>
      </c>
      <c r="FN108" s="117">
        <f t="shared" si="149"/>
        <v>0</v>
      </c>
      <c r="FO108" s="118">
        <f t="shared" si="150"/>
        <v>0</v>
      </c>
      <c r="FP108" s="119">
        <f t="shared" si="151"/>
        <v>0</v>
      </c>
      <c r="FQ108" s="116">
        <f t="shared" si="152"/>
        <v>0</v>
      </c>
      <c r="FR108" s="120">
        <f t="shared" si="153"/>
        <v>0</v>
      </c>
      <c r="FS108" s="121">
        <f t="shared" si="154"/>
        <v>-10</v>
      </c>
      <c r="FT108" s="122">
        <f t="shared" si="155"/>
        <v>-15</v>
      </c>
      <c r="FU108" s="123">
        <f t="shared" si="156"/>
        <v>0</v>
      </c>
      <c r="FV108" s="123">
        <f t="shared" si="157"/>
        <v>0</v>
      </c>
      <c r="FW108" s="124">
        <f t="shared" si="158"/>
        <v>0</v>
      </c>
      <c r="FX108" s="123">
        <v>11.25</v>
      </c>
      <c r="FY108" s="125">
        <v>15</v>
      </c>
      <c r="FZ108" s="125">
        <v>22.5</v>
      </c>
      <c r="GA108" s="104" t="str">
        <f t="shared" si="159"/>
        <v>wrong size</v>
      </c>
      <c r="GB108" s="104" t="str">
        <f t="shared" si="160"/>
        <v>wrong size</v>
      </c>
      <c r="GC108" s="104" t="str">
        <f t="shared" si="161"/>
        <v>wrong size</v>
      </c>
      <c r="GD108" s="126">
        <f t="shared" si="162"/>
        <v>0</v>
      </c>
      <c r="GE108" s="127" t="b">
        <f t="shared" si="163"/>
        <v>0</v>
      </c>
      <c r="GF108" s="100"/>
      <c r="GG108" s="100"/>
      <c r="GH108" s="100"/>
      <c r="GI108" s="100"/>
      <c r="GJ108" s="100"/>
      <c r="GK108" s="100"/>
      <c r="GL108" s="115">
        <f t="shared" si="164"/>
        <v>0</v>
      </c>
      <c r="GM108" s="116">
        <f t="shared" si="165"/>
        <v>0</v>
      </c>
      <c r="GN108" s="117">
        <f t="shared" si="166"/>
        <v>0</v>
      </c>
      <c r="GO108" s="117">
        <f t="shared" si="167"/>
        <v>0</v>
      </c>
      <c r="GP108" s="118">
        <f t="shared" si="168"/>
        <v>0</v>
      </c>
      <c r="GQ108" s="119">
        <f t="shared" si="169"/>
        <v>1</v>
      </c>
      <c r="GR108" s="116">
        <f t="shared" si="170"/>
        <v>0</v>
      </c>
      <c r="GS108" s="120">
        <f t="shared" si="171"/>
        <v>1</v>
      </c>
      <c r="GT108" s="121">
        <f t="shared" si="172"/>
        <v>-6</v>
      </c>
      <c r="GU108" s="121">
        <f t="shared" si="173"/>
        <v>-13</v>
      </c>
      <c r="GV108" s="122">
        <f t="shared" si="174"/>
        <v>-20</v>
      </c>
      <c r="GW108" s="123">
        <f t="shared" si="175"/>
        <v>1</v>
      </c>
      <c r="GX108" s="123">
        <f t="shared" si="176"/>
        <v>0</v>
      </c>
      <c r="GY108" s="123">
        <f t="shared" si="177"/>
        <v>0</v>
      </c>
      <c r="GZ108" s="124">
        <f t="shared" si="178"/>
        <v>0</v>
      </c>
      <c r="HA108" s="103">
        <v>75</v>
      </c>
      <c r="HB108" s="103">
        <v>106</v>
      </c>
      <c r="HC108" s="103">
        <v>144</v>
      </c>
      <c r="HD108" s="103">
        <v>144</v>
      </c>
      <c r="HE108" s="123">
        <f t="shared" si="179"/>
        <v>75</v>
      </c>
      <c r="HF108" s="125">
        <f t="shared" si="180"/>
        <v>0</v>
      </c>
      <c r="HG108" s="125">
        <f t="shared" si="181"/>
        <v>0</v>
      </c>
      <c r="HH108" s="127">
        <f t="shared" si="182"/>
        <v>0</v>
      </c>
      <c r="HI108" s="126">
        <f t="shared" si="183"/>
        <v>75</v>
      </c>
      <c r="HJ108" s="127" t="b">
        <f t="shared" si="184"/>
        <v>0</v>
      </c>
      <c r="HK108" s="100"/>
      <c r="HL108" s="100"/>
      <c r="HM108" s="100"/>
      <c r="HN108" s="100"/>
      <c r="HO108" s="100"/>
      <c r="HP108" s="100"/>
      <c r="HQ108" s="100"/>
      <c r="HR108" s="100"/>
      <c r="HS108" s="105" t="s">
        <v>15</v>
      </c>
      <c r="HT108" s="101"/>
      <c r="HU108" s="105" t="s">
        <v>19</v>
      </c>
      <c r="HV108" s="101">
        <f t="shared" si="185"/>
        <v>1</v>
      </c>
      <c r="HW108" s="105" t="s">
        <v>19</v>
      </c>
      <c r="HX108" s="101"/>
      <c r="HY108" s="101" t="str">
        <f t="shared" si="190"/>
        <v/>
      </c>
      <c r="HZ108" s="101"/>
      <c r="IA108" s="105" t="s">
        <v>19</v>
      </c>
      <c r="IB108" s="101">
        <f t="shared" si="186"/>
        <v>-3</v>
      </c>
      <c r="IC108" s="105" t="s">
        <v>19</v>
      </c>
      <c r="ID108" s="101">
        <f t="shared" si="187"/>
        <v>4</v>
      </c>
      <c r="IE108" s="105" t="s">
        <v>19</v>
      </c>
      <c r="IF108" s="101">
        <f t="shared" si="188"/>
        <v>0</v>
      </c>
      <c r="IG108" s="105" t="s">
        <v>19</v>
      </c>
      <c r="IH108" s="101"/>
      <c r="II108" s="101"/>
      <c r="IJ108" s="101"/>
      <c r="IK108" s="101"/>
      <c r="IL108" s="101"/>
      <c r="IM108" s="101"/>
      <c r="IN108" s="101"/>
      <c r="IO108" s="101"/>
      <c r="IP108" s="106" t="s">
        <v>19</v>
      </c>
      <c r="IQ108" s="128">
        <f t="shared" si="189"/>
        <v>35489</v>
      </c>
      <c r="IR108" s="106" t="s">
        <v>19</v>
      </c>
      <c r="IS108" s="100"/>
      <c r="IT108" s="100"/>
      <c r="IU108" s="100"/>
      <c r="IV108" s="100"/>
    </row>
    <row r="109" spans="1:256" s="98" customFormat="1" ht="18" thickBot="1" x14ac:dyDescent="0.35">
      <c r="A109" s="45">
        <v>1</v>
      </c>
      <c r="B109" s="92"/>
      <c r="C109" s="50"/>
      <c r="D109" s="93"/>
      <c r="E109" s="94"/>
      <c r="F109" s="93"/>
      <c r="G109" s="94"/>
      <c r="H109" s="91"/>
      <c r="I109" s="91"/>
      <c r="J109" s="13">
        <f t="shared" si="191"/>
        <v>1</v>
      </c>
      <c r="K109" s="95"/>
      <c r="L109" s="15">
        <f t="shared" ref="L109:L115" si="195">IF(H109&lt;&gt;40,$HF$2*J109,(($HG$2*1)*J109))*1</f>
        <v>18.350000000000001</v>
      </c>
      <c r="M109" s="38">
        <f t="shared" si="192"/>
        <v>0</v>
      </c>
      <c r="N109" s="15" t="b">
        <f t="shared" si="193"/>
        <v>0</v>
      </c>
      <c r="O109" s="15">
        <f t="shared" si="194"/>
        <v>0</v>
      </c>
      <c r="P109" s="96"/>
      <c r="Q109" s="23"/>
      <c r="R109" s="29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FH109" s="100"/>
      <c r="FI109" s="100"/>
      <c r="FJ109" s="100"/>
      <c r="FK109" s="115">
        <f t="shared" si="147"/>
        <v>0</v>
      </c>
      <c r="FL109" s="116">
        <v>0</v>
      </c>
      <c r="FM109" s="117">
        <f t="shared" si="148"/>
        <v>0</v>
      </c>
      <c r="FN109" s="117">
        <f t="shared" si="149"/>
        <v>0</v>
      </c>
      <c r="FO109" s="118">
        <f t="shared" si="150"/>
        <v>0</v>
      </c>
      <c r="FP109" s="119">
        <f t="shared" si="151"/>
        <v>0</v>
      </c>
      <c r="FQ109" s="116">
        <f t="shared" si="152"/>
        <v>0</v>
      </c>
      <c r="FR109" s="120">
        <f t="shared" si="153"/>
        <v>0</v>
      </c>
      <c r="FS109" s="121">
        <f t="shared" si="154"/>
        <v>-10</v>
      </c>
      <c r="FT109" s="122">
        <f t="shared" si="155"/>
        <v>-15</v>
      </c>
      <c r="FU109" s="123">
        <f t="shared" si="156"/>
        <v>0</v>
      </c>
      <c r="FV109" s="123">
        <f t="shared" si="157"/>
        <v>0</v>
      </c>
      <c r="FW109" s="124">
        <f t="shared" si="158"/>
        <v>0</v>
      </c>
      <c r="FX109" s="123">
        <v>11.25</v>
      </c>
      <c r="FY109" s="125">
        <v>15</v>
      </c>
      <c r="FZ109" s="125">
        <v>22.5</v>
      </c>
      <c r="GA109" s="104" t="str">
        <f t="shared" si="159"/>
        <v>wrong size</v>
      </c>
      <c r="GB109" s="104" t="str">
        <f t="shared" si="160"/>
        <v>wrong size</v>
      </c>
      <c r="GC109" s="104" t="str">
        <f t="shared" si="161"/>
        <v>wrong size</v>
      </c>
      <c r="GD109" s="126">
        <f t="shared" si="162"/>
        <v>0</v>
      </c>
      <c r="GE109" s="127" t="b">
        <f t="shared" si="163"/>
        <v>0</v>
      </c>
      <c r="GF109" s="100"/>
      <c r="GG109" s="100"/>
      <c r="GH109" s="100"/>
      <c r="GI109" s="100"/>
      <c r="GJ109" s="100"/>
      <c r="GK109" s="100"/>
      <c r="GL109" s="115">
        <f t="shared" si="164"/>
        <v>0</v>
      </c>
      <c r="GM109" s="116">
        <f t="shared" si="165"/>
        <v>0</v>
      </c>
      <c r="GN109" s="117">
        <f t="shared" si="166"/>
        <v>0</v>
      </c>
      <c r="GO109" s="117">
        <f t="shared" si="167"/>
        <v>0</v>
      </c>
      <c r="GP109" s="118">
        <f t="shared" si="168"/>
        <v>0</v>
      </c>
      <c r="GQ109" s="119">
        <f t="shared" si="169"/>
        <v>1</v>
      </c>
      <c r="GR109" s="116">
        <f t="shared" si="170"/>
        <v>0</v>
      </c>
      <c r="GS109" s="120">
        <f t="shared" si="171"/>
        <v>1</v>
      </c>
      <c r="GT109" s="121">
        <f t="shared" si="172"/>
        <v>-6</v>
      </c>
      <c r="GU109" s="121">
        <f t="shared" si="173"/>
        <v>-13</v>
      </c>
      <c r="GV109" s="122">
        <f t="shared" si="174"/>
        <v>-20</v>
      </c>
      <c r="GW109" s="123">
        <f t="shared" si="175"/>
        <v>1</v>
      </c>
      <c r="GX109" s="123">
        <f t="shared" si="176"/>
        <v>0</v>
      </c>
      <c r="GY109" s="123">
        <f t="shared" si="177"/>
        <v>0</v>
      </c>
      <c r="GZ109" s="124">
        <f t="shared" si="178"/>
        <v>0</v>
      </c>
      <c r="HA109" s="103">
        <v>75</v>
      </c>
      <c r="HB109" s="103">
        <v>106</v>
      </c>
      <c r="HC109" s="103">
        <v>144</v>
      </c>
      <c r="HD109" s="103">
        <v>144</v>
      </c>
      <c r="HE109" s="123">
        <f t="shared" si="179"/>
        <v>75</v>
      </c>
      <c r="HF109" s="125">
        <f t="shared" si="180"/>
        <v>0</v>
      </c>
      <c r="HG109" s="125">
        <f t="shared" si="181"/>
        <v>0</v>
      </c>
      <c r="HH109" s="127">
        <f t="shared" si="182"/>
        <v>0</v>
      </c>
      <c r="HI109" s="126">
        <f t="shared" si="183"/>
        <v>75</v>
      </c>
      <c r="HJ109" s="127" t="b">
        <f t="shared" si="184"/>
        <v>0</v>
      </c>
      <c r="HK109" s="100"/>
      <c r="HL109" s="100"/>
      <c r="HM109" s="100"/>
      <c r="HN109" s="100"/>
      <c r="HO109" s="100"/>
      <c r="HP109" s="100"/>
      <c r="HQ109" s="100"/>
      <c r="HR109" s="100"/>
      <c r="HS109" s="105" t="s">
        <v>15</v>
      </c>
      <c r="HT109" s="101"/>
      <c r="HU109" s="105" t="s">
        <v>19</v>
      </c>
      <c r="HV109" s="101">
        <f t="shared" si="185"/>
        <v>1</v>
      </c>
      <c r="HW109" s="105" t="s">
        <v>19</v>
      </c>
      <c r="HX109" s="101"/>
      <c r="HY109" s="101" t="str">
        <f t="shared" si="190"/>
        <v/>
      </c>
      <c r="HZ109" s="101"/>
      <c r="IA109" s="105" t="s">
        <v>19</v>
      </c>
      <c r="IB109" s="101">
        <f t="shared" si="186"/>
        <v>-3</v>
      </c>
      <c r="IC109" s="105" t="s">
        <v>19</v>
      </c>
      <c r="ID109" s="101">
        <f t="shared" si="187"/>
        <v>4</v>
      </c>
      <c r="IE109" s="105" t="s">
        <v>19</v>
      </c>
      <c r="IF109" s="101">
        <f t="shared" si="188"/>
        <v>0</v>
      </c>
      <c r="IG109" s="105" t="s">
        <v>19</v>
      </c>
      <c r="IH109" s="101"/>
      <c r="II109" s="101"/>
      <c r="IJ109" s="101"/>
      <c r="IK109" s="101"/>
      <c r="IL109" s="101"/>
      <c r="IM109" s="101"/>
      <c r="IN109" s="101"/>
      <c r="IO109" s="101"/>
      <c r="IP109" s="106" t="s">
        <v>19</v>
      </c>
      <c r="IQ109" s="128">
        <f t="shared" si="189"/>
        <v>35489</v>
      </c>
      <c r="IR109" s="106" t="s">
        <v>19</v>
      </c>
      <c r="IS109" s="100"/>
      <c r="IT109" s="100"/>
      <c r="IU109" s="100"/>
      <c r="IV109" s="100"/>
    </row>
    <row r="110" spans="1:256" s="98" customFormat="1" ht="18" thickBot="1" x14ac:dyDescent="0.35">
      <c r="A110" s="45">
        <v>1</v>
      </c>
      <c r="B110" s="92"/>
      <c r="C110" s="50"/>
      <c r="D110" s="93"/>
      <c r="E110" s="94"/>
      <c r="F110" s="93"/>
      <c r="G110" s="94"/>
      <c r="H110" s="91"/>
      <c r="I110" s="91"/>
      <c r="J110" s="13">
        <f t="shared" si="191"/>
        <v>1</v>
      </c>
      <c r="K110" s="95"/>
      <c r="L110" s="15">
        <f t="shared" si="195"/>
        <v>18.350000000000001</v>
      </c>
      <c r="M110" s="38">
        <f t="shared" si="192"/>
        <v>0</v>
      </c>
      <c r="N110" s="15" t="b">
        <f t="shared" si="193"/>
        <v>0</v>
      </c>
      <c r="O110" s="15">
        <f t="shared" si="194"/>
        <v>0</v>
      </c>
      <c r="P110" s="96"/>
      <c r="Q110" s="23"/>
      <c r="R110" s="29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FH110" s="100"/>
      <c r="FI110" s="100"/>
      <c r="FJ110" s="100"/>
      <c r="FK110" s="115">
        <f t="shared" si="147"/>
        <v>0</v>
      </c>
      <c r="FL110" s="116">
        <v>0</v>
      </c>
      <c r="FM110" s="117">
        <f t="shared" si="148"/>
        <v>0</v>
      </c>
      <c r="FN110" s="117">
        <f t="shared" si="149"/>
        <v>0</v>
      </c>
      <c r="FO110" s="118">
        <f t="shared" si="150"/>
        <v>0</v>
      </c>
      <c r="FP110" s="119">
        <f t="shared" si="151"/>
        <v>0</v>
      </c>
      <c r="FQ110" s="116">
        <f t="shared" si="152"/>
        <v>0</v>
      </c>
      <c r="FR110" s="120">
        <f t="shared" si="153"/>
        <v>0</v>
      </c>
      <c r="FS110" s="121">
        <f t="shared" si="154"/>
        <v>-10</v>
      </c>
      <c r="FT110" s="122">
        <f t="shared" si="155"/>
        <v>-15</v>
      </c>
      <c r="FU110" s="123">
        <f t="shared" si="156"/>
        <v>0</v>
      </c>
      <c r="FV110" s="123">
        <f t="shared" si="157"/>
        <v>0</v>
      </c>
      <c r="FW110" s="124">
        <f t="shared" si="158"/>
        <v>0</v>
      </c>
      <c r="FX110" s="123">
        <v>11.25</v>
      </c>
      <c r="FY110" s="125">
        <v>15</v>
      </c>
      <c r="FZ110" s="125">
        <v>22.5</v>
      </c>
      <c r="GA110" s="104" t="str">
        <f t="shared" si="159"/>
        <v>wrong size</v>
      </c>
      <c r="GB110" s="104" t="str">
        <f t="shared" si="160"/>
        <v>wrong size</v>
      </c>
      <c r="GC110" s="104" t="str">
        <f t="shared" si="161"/>
        <v>wrong size</v>
      </c>
      <c r="GD110" s="126">
        <f t="shared" si="162"/>
        <v>0</v>
      </c>
      <c r="GE110" s="127" t="b">
        <f t="shared" si="163"/>
        <v>0</v>
      </c>
      <c r="GF110" s="100"/>
      <c r="GG110" s="100"/>
      <c r="GH110" s="100"/>
      <c r="GI110" s="100"/>
      <c r="GJ110" s="100"/>
      <c r="GK110" s="100"/>
      <c r="GL110" s="115">
        <f t="shared" si="164"/>
        <v>0</v>
      </c>
      <c r="GM110" s="116">
        <f t="shared" si="165"/>
        <v>0</v>
      </c>
      <c r="GN110" s="117">
        <f t="shared" si="166"/>
        <v>0</v>
      </c>
      <c r="GO110" s="117">
        <f t="shared" si="167"/>
        <v>0</v>
      </c>
      <c r="GP110" s="118">
        <f t="shared" si="168"/>
        <v>0</v>
      </c>
      <c r="GQ110" s="119">
        <f t="shared" si="169"/>
        <v>1</v>
      </c>
      <c r="GR110" s="116">
        <f t="shared" si="170"/>
        <v>0</v>
      </c>
      <c r="GS110" s="120">
        <f t="shared" si="171"/>
        <v>1</v>
      </c>
      <c r="GT110" s="121">
        <f t="shared" si="172"/>
        <v>-6</v>
      </c>
      <c r="GU110" s="121">
        <f t="shared" si="173"/>
        <v>-13</v>
      </c>
      <c r="GV110" s="122">
        <f t="shared" si="174"/>
        <v>-20</v>
      </c>
      <c r="GW110" s="123">
        <f t="shared" si="175"/>
        <v>1</v>
      </c>
      <c r="GX110" s="123">
        <f t="shared" si="176"/>
        <v>0</v>
      </c>
      <c r="GY110" s="123">
        <f t="shared" si="177"/>
        <v>0</v>
      </c>
      <c r="GZ110" s="124">
        <f t="shared" si="178"/>
        <v>0</v>
      </c>
      <c r="HA110" s="103">
        <v>75</v>
      </c>
      <c r="HB110" s="103">
        <v>106</v>
      </c>
      <c r="HC110" s="103">
        <v>144</v>
      </c>
      <c r="HD110" s="103">
        <v>144</v>
      </c>
      <c r="HE110" s="123">
        <f t="shared" si="179"/>
        <v>75</v>
      </c>
      <c r="HF110" s="125">
        <f t="shared" si="180"/>
        <v>0</v>
      </c>
      <c r="HG110" s="125">
        <f t="shared" si="181"/>
        <v>0</v>
      </c>
      <c r="HH110" s="127">
        <f t="shared" si="182"/>
        <v>0</v>
      </c>
      <c r="HI110" s="126">
        <f t="shared" si="183"/>
        <v>75</v>
      </c>
      <c r="HJ110" s="127" t="b">
        <f t="shared" si="184"/>
        <v>0</v>
      </c>
      <c r="HK110" s="100"/>
      <c r="HL110" s="100"/>
      <c r="HM110" s="100"/>
      <c r="HN110" s="100"/>
      <c r="HO110" s="100"/>
      <c r="HP110" s="100"/>
      <c r="HQ110" s="100"/>
      <c r="HR110" s="100"/>
      <c r="HS110" s="105" t="s">
        <v>15</v>
      </c>
      <c r="HT110" s="101"/>
      <c r="HU110" s="105" t="s">
        <v>19</v>
      </c>
      <c r="HV110" s="101">
        <f t="shared" si="185"/>
        <v>1</v>
      </c>
      <c r="HW110" s="105" t="s">
        <v>19</v>
      </c>
      <c r="HX110" s="101"/>
      <c r="HY110" s="101" t="str">
        <f t="shared" si="190"/>
        <v/>
      </c>
      <c r="HZ110" s="101"/>
      <c r="IA110" s="105" t="s">
        <v>19</v>
      </c>
      <c r="IB110" s="101">
        <f t="shared" si="186"/>
        <v>-3</v>
      </c>
      <c r="IC110" s="105" t="s">
        <v>19</v>
      </c>
      <c r="ID110" s="101">
        <f t="shared" si="187"/>
        <v>4</v>
      </c>
      <c r="IE110" s="105" t="s">
        <v>19</v>
      </c>
      <c r="IF110" s="101">
        <f t="shared" si="188"/>
        <v>0</v>
      </c>
      <c r="IG110" s="105" t="s">
        <v>19</v>
      </c>
      <c r="IH110" s="101"/>
      <c r="II110" s="101"/>
      <c r="IJ110" s="101"/>
      <c r="IK110" s="101"/>
      <c r="IL110" s="101"/>
      <c r="IM110" s="101"/>
      <c r="IN110" s="101"/>
      <c r="IO110" s="101"/>
      <c r="IP110" s="106" t="s">
        <v>19</v>
      </c>
      <c r="IQ110" s="128">
        <f t="shared" si="189"/>
        <v>35489</v>
      </c>
      <c r="IR110" s="106" t="s">
        <v>19</v>
      </c>
      <c r="IS110" s="100"/>
      <c r="IT110" s="100"/>
      <c r="IU110" s="100"/>
      <c r="IV110" s="100"/>
    </row>
    <row r="111" spans="1:256" s="98" customFormat="1" ht="18" thickBot="1" x14ac:dyDescent="0.35">
      <c r="A111" s="45">
        <v>1</v>
      </c>
      <c r="B111" s="92"/>
      <c r="C111" s="50"/>
      <c r="D111" s="93"/>
      <c r="E111" s="94"/>
      <c r="F111" s="93"/>
      <c r="G111" s="94"/>
      <c r="H111" s="91"/>
      <c r="I111" s="91"/>
      <c r="J111" s="13">
        <f t="shared" si="191"/>
        <v>1</v>
      </c>
      <c r="K111" s="95"/>
      <c r="L111" s="15">
        <f t="shared" si="195"/>
        <v>18.350000000000001</v>
      </c>
      <c r="M111" s="38">
        <f t="shared" si="192"/>
        <v>0</v>
      </c>
      <c r="N111" s="15" t="b">
        <f t="shared" si="193"/>
        <v>0</v>
      </c>
      <c r="O111" s="15">
        <f t="shared" si="194"/>
        <v>0</v>
      </c>
      <c r="P111" s="96"/>
      <c r="Q111" s="23"/>
      <c r="R111" s="29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FH111" s="100"/>
      <c r="FI111" s="100"/>
      <c r="FJ111" s="100"/>
      <c r="FK111" s="115">
        <f t="shared" si="147"/>
        <v>0</v>
      </c>
      <c r="FL111" s="116">
        <v>0</v>
      </c>
      <c r="FM111" s="117">
        <f t="shared" si="148"/>
        <v>0</v>
      </c>
      <c r="FN111" s="117">
        <f t="shared" si="149"/>
        <v>0</v>
      </c>
      <c r="FO111" s="118">
        <f t="shared" si="150"/>
        <v>0</v>
      </c>
      <c r="FP111" s="119">
        <f t="shared" si="151"/>
        <v>0</v>
      </c>
      <c r="FQ111" s="116">
        <f t="shared" si="152"/>
        <v>0</v>
      </c>
      <c r="FR111" s="120">
        <f t="shared" si="153"/>
        <v>0</v>
      </c>
      <c r="FS111" s="121">
        <f t="shared" si="154"/>
        <v>-10</v>
      </c>
      <c r="FT111" s="122">
        <f t="shared" si="155"/>
        <v>-15</v>
      </c>
      <c r="FU111" s="123">
        <f t="shared" si="156"/>
        <v>0</v>
      </c>
      <c r="FV111" s="123">
        <f t="shared" si="157"/>
        <v>0</v>
      </c>
      <c r="FW111" s="124">
        <f t="shared" si="158"/>
        <v>0</v>
      </c>
      <c r="FX111" s="123">
        <v>11.25</v>
      </c>
      <c r="FY111" s="125">
        <v>15</v>
      </c>
      <c r="FZ111" s="125">
        <v>22.5</v>
      </c>
      <c r="GA111" s="104" t="str">
        <f t="shared" si="159"/>
        <v>wrong size</v>
      </c>
      <c r="GB111" s="104" t="str">
        <f t="shared" si="160"/>
        <v>wrong size</v>
      </c>
      <c r="GC111" s="104" t="str">
        <f t="shared" si="161"/>
        <v>wrong size</v>
      </c>
      <c r="GD111" s="126">
        <f t="shared" si="162"/>
        <v>0</v>
      </c>
      <c r="GE111" s="127" t="b">
        <f t="shared" si="163"/>
        <v>0</v>
      </c>
      <c r="GF111" s="100"/>
      <c r="GG111" s="100"/>
      <c r="GH111" s="100"/>
      <c r="GI111" s="100"/>
      <c r="GJ111" s="100"/>
      <c r="GK111" s="100"/>
      <c r="GL111" s="115">
        <f t="shared" si="164"/>
        <v>0</v>
      </c>
      <c r="GM111" s="116">
        <f t="shared" si="165"/>
        <v>0</v>
      </c>
      <c r="GN111" s="117">
        <f t="shared" si="166"/>
        <v>0</v>
      </c>
      <c r="GO111" s="117">
        <f t="shared" si="167"/>
        <v>0</v>
      </c>
      <c r="GP111" s="118">
        <f t="shared" si="168"/>
        <v>0</v>
      </c>
      <c r="GQ111" s="119">
        <f t="shared" si="169"/>
        <v>1</v>
      </c>
      <c r="GR111" s="116">
        <f t="shared" si="170"/>
        <v>0</v>
      </c>
      <c r="GS111" s="120">
        <f t="shared" si="171"/>
        <v>1</v>
      </c>
      <c r="GT111" s="121">
        <f t="shared" si="172"/>
        <v>-6</v>
      </c>
      <c r="GU111" s="121">
        <f t="shared" si="173"/>
        <v>-13</v>
      </c>
      <c r="GV111" s="122">
        <f t="shared" si="174"/>
        <v>-20</v>
      </c>
      <c r="GW111" s="123">
        <f t="shared" si="175"/>
        <v>1</v>
      </c>
      <c r="GX111" s="123">
        <f t="shared" si="176"/>
        <v>0</v>
      </c>
      <c r="GY111" s="123">
        <f t="shared" si="177"/>
        <v>0</v>
      </c>
      <c r="GZ111" s="124">
        <f t="shared" si="178"/>
        <v>0</v>
      </c>
      <c r="HA111" s="103">
        <v>75</v>
      </c>
      <c r="HB111" s="103">
        <v>106</v>
      </c>
      <c r="HC111" s="103">
        <v>144</v>
      </c>
      <c r="HD111" s="103">
        <v>144</v>
      </c>
      <c r="HE111" s="123">
        <f t="shared" si="179"/>
        <v>75</v>
      </c>
      <c r="HF111" s="125">
        <f t="shared" si="180"/>
        <v>0</v>
      </c>
      <c r="HG111" s="125">
        <f t="shared" si="181"/>
        <v>0</v>
      </c>
      <c r="HH111" s="127">
        <f t="shared" si="182"/>
        <v>0</v>
      </c>
      <c r="HI111" s="126">
        <f t="shared" si="183"/>
        <v>75</v>
      </c>
      <c r="HJ111" s="127" t="b">
        <f t="shared" si="184"/>
        <v>0</v>
      </c>
      <c r="HK111" s="100"/>
      <c r="HL111" s="100"/>
      <c r="HM111" s="100"/>
      <c r="HN111" s="100"/>
      <c r="HO111" s="100"/>
      <c r="HP111" s="100"/>
      <c r="HQ111" s="100"/>
      <c r="HR111" s="100"/>
      <c r="HS111" s="105" t="s">
        <v>15</v>
      </c>
      <c r="HT111" s="101"/>
      <c r="HU111" s="105" t="s">
        <v>19</v>
      </c>
      <c r="HV111" s="101">
        <f t="shared" si="185"/>
        <v>1</v>
      </c>
      <c r="HW111" s="105" t="s">
        <v>19</v>
      </c>
      <c r="HX111" s="101"/>
      <c r="HY111" s="101" t="str">
        <f t="shared" si="190"/>
        <v/>
      </c>
      <c r="HZ111" s="101"/>
      <c r="IA111" s="105" t="s">
        <v>19</v>
      </c>
      <c r="IB111" s="101">
        <f t="shared" si="186"/>
        <v>-3</v>
      </c>
      <c r="IC111" s="105" t="s">
        <v>19</v>
      </c>
      <c r="ID111" s="101">
        <f t="shared" si="187"/>
        <v>4</v>
      </c>
      <c r="IE111" s="105" t="s">
        <v>19</v>
      </c>
      <c r="IF111" s="101">
        <f t="shared" si="188"/>
        <v>0</v>
      </c>
      <c r="IG111" s="105" t="s">
        <v>19</v>
      </c>
      <c r="IH111" s="101"/>
      <c r="II111" s="101"/>
      <c r="IJ111" s="101"/>
      <c r="IK111" s="101"/>
      <c r="IL111" s="101"/>
      <c r="IM111" s="101"/>
      <c r="IN111" s="101"/>
      <c r="IO111" s="101"/>
      <c r="IP111" s="106" t="s">
        <v>19</v>
      </c>
      <c r="IQ111" s="128">
        <f t="shared" si="189"/>
        <v>35489</v>
      </c>
      <c r="IR111" s="106" t="s">
        <v>19</v>
      </c>
      <c r="IS111" s="100"/>
      <c r="IT111" s="100"/>
      <c r="IU111" s="100"/>
      <c r="IV111" s="100"/>
    </row>
    <row r="112" spans="1:256" s="98" customFormat="1" ht="18" thickBot="1" x14ac:dyDescent="0.35">
      <c r="A112" s="45">
        <v>1</v>
      </c>
      <c r="B112" s="92"/>
      <c r="C112" s="50"/>
      <c r="D112" s="93"/>
      <c r="E112" s="94"/>
      <c r="F112" s="93"/>
      <c r="G112" s="94"/>
      <c r="H112" s="91"/>
      <c r="I112" s="91"/>
      <c r="J112" s="13">
        <f t="shared" si="191"/>
        <v>1</v>
      </c>
      <c r="K112" s="95"/>
      <c r="L112" s="15">
        <f t="shared" si="195"/>
        <v>18.350000000000001</v>
      </c>
      <c r="M112" s="38">
        <f t="shared" si="192"/>
        <v>0</v>
      </c>
      <c r="N112" s="15" t="b">
        <f t="shared" si="193"/>
        <v>0</v>
      </c>
      <c r="O112" s="15">
        <f t="shared" si="194"/>
        <v>0</v>
      </c>
      <c r="P112" s="96"/>
      <c r="Q112" s="23"/>
      <c r="R112" s="29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FH112" s="100"/>
      <c r="FI112" s="100"/>
      <c r="FJ112" s="100"/>
      <c r="FK112" s="115">
        <f t="shared" si="147"/>
        <v>0</v>
      </c>
      <c r="FL112" s="116">
        <v>0</v>
      </c>
      <c r="FM112" s="117">
        <f t="shared" si="148"/>
        <v>0</v>
      </c>
      <c r="FN112" s="117">
        <f t="shared" si="149"/>
        <v>0</v>
      </c>
      <c r="FO112" s="118">
        <f t="shared" si="150"/>
        <v>0</v>
      </c>
      <c r="FP112" s="119">
        <f t="shared" si="151"/>
        <v>0</v>
      </c>
      <c r="FQ112" s="116">
        <f t="shared" si="152"/>
        <v>0</v>
      </c>
      <c r="FR112" s="120">
        <f t="shared" si="153"/>
        <v>0</v>
      </c>
      <c r="FS112" s="121">
        <f t="shared" si="154"/>
        <v>-10</v>
      </c>
      <c r="FT112" s="122">
        <f t="shared" si="155"/>
        <v>-15</v>
      </c>
      <c r="FU112" s="123">
        <f t="shared" si="156"/>
        <v>0</v>
      </c>
      <c r="FV112" s="123">
        <f t="shared" si="157"/>
        <v>0</v>
      </c>
      <c r="FW112" s="124">
        <f t="shared" si="158"/>
        <v>0</v>
      </c>
      <c r="FX112" s="123">
        <v>11.25</v>
      </c>
      <c r="FY112" s="125">
        <v>15</v>
      </c>
      <c r="FZ112" s="125">
        <v>22.5</v>
      </c>
      <c r="GA112" s="104" t="str">
        <f t="shared" si="159"/>
        <v>wrong size</v>
      </c>
      <c r="GB112" s="104" t="str">
        <f t="shared" si="160"/>
        <v>wrong size</v>
      </c>
      <c r="GC112" s="104" t="str">
        <f t="shared" si="161"/>
        <v>wrong size</v>
      </c>
      <c r="GD112" s="126">
        <f t="shared" si="162"/>
        <v>0</v>
      </c>
      <c r="GE112" s="127" t="b">
        <f t="shared" si="163"/>
        <v>0</v>
      </c>
      <c r="GF112" s="100"/>
      <c r="GG112" s="100"/>
      <c r="GH112" s="100"/>
      <c r="GI112" s="100"/>
      <c r="GJ112" s="100"/>
      <c r="GK112" s="100"/>
      <c r="GL112" s="115">
        <f t="shared" si="164"/>
        <v>0</v>
      </c>
      <c r="GM112" s="116">
        <f t="shared" si="165"/>
        <v>0</v>
      </c>
      <c r="GN112" s="117">
        <f t="shared" si="166"/>
        <v>0</v>
      </c>
      <c r="GO112" s="117">
        <f t="shared" si="167"/>
        <v>0</v>
      </c>
      <c r="GP112" s="118">
        <f t="shared" si="168"/>
        <v>0</v>
      </c>
      <c r="GQ112" s="119">
        <f t="shared" si="169"/>
        <v>1</v>
      </c>
      <c r="GR112" s="116">
        <f t="shared" si="170"/>
        <v>0</v>
      </c>
      <c r="GS112" s="120">
        <f t="shared" si="171"/>
        <v>1</v>
      </c>
      <c r="GT112" s="121">
        <f t="shared" si="172"/>
        <v>-6</v>
      </c>
      <c r="GU112" s="121">
        <f t="shared" si="173"/>
        <v>-13</v>
      </c>
      <c r="GV112" s="122">
        <f t="shared" si="174"/>
        <v>-20</v>
      </c>
      <c r="GW112" s="123">
        <f t="shared" si="175"/>
        <v>1</v>
      </c>
      <c r="GX112" s="123">
        <f t="shared" si="176"/>
        <v>0</v>
      </c>
      <c r="GY112" s="123">
        <f t="shared" si="177"/>
        <v>0</v>
      </c>
      <c r="GZ112" s="124">
        <f t="shared" si="178"/>
        <v>0</v>
      </c>
      <c r="HA112" s="103">
        <v>75</v>
      </c>
      <c r="HB112" s="103">
        <v>106</v>
      </c>
      <c r="HC112" s="103">
        <v>144</v>
      </c>
      <c r="HD112" s="103">
        <v>144</v>
      </c>
      <c r="HE112" s="123">
        <f t="shared" si="179"/>
        <v>75</v>
      </c>
      <c r="HF112" s="125">
        <f t="shared" si="180"/>
        <v>0</v>
      </c>
      <c r="HG112" s="125">
        <f t="shared" si="181"/>
        <v>0</v>
      </c>
      <c r="HH112" s="127">
        <f t="shared" si="182"/>
        <v>0</v>
      </c>
      <c r="HI112" s="126">
        <f t="shared" si="183"/>
        <v>75</v>
      </c>
      <c r="HJ112" s="127" t="b">
        <f t="shared" si="184"/>
        <v>0</v>
      </c>
      <c r="HK112" s="100"/>
      <c r="HL112" s="100"/>
      <c r="HM112" s="100"/>
      <c r="HN112" s="100"/>
      <c r="HO112" s="100"/>
      <c r="HP112" s="100"/>
      <c r="HQ112" s="100"/>
      <c r="HR112" s="100"/>
      <c r="HS112" s="105" t="s">
        <v>15</v>
      </c>
      <c r="HT112" s="101"/>
      <c r="HU112" s="105" t="s">
        <v>19</v>
      </c>
      <c r="HV112" s="101">
        <f t="shared" si="185"/>
        <v>1</v>
      </c>
      <c r="HW112" s="105" t="s">
        <v>19</v>
      </c>
      <c r="HX112" s="101"/>
      <c r="HY112" s="101" t="str">
        <f t="shared" si="190"/>
        <v/>
      </c>
      <c r="HZ112" s="101"/>
      <c r="IA112" s="105" t="s">
        <v>19</v>
      </c>
      <c r="IB112" s="101">
        <f t="shared" si="186"/>
        <v>-3</v>
      </c>
      <c r="IC112" s="105" t="s">
        <v>19</v>
      </c>
      <c r="ID112" s="101">
        <f t="shared" si="187"/>
        <v>4</v>
      </c>
      <c r="IE112" s="105" t="s">
        <v>19</v>
      </c>
      <c r="IF112" s="101">
        <f t="shared" si="188"/>
        <v>0</v>
      </c>
      <c r="IG112" s="105" t="s">
        <v>19</v>
      </c>
      <c r="IH112" s="101"/>
      <c r="II112" s="101"/>
      <c r="IJ112" s="101"/>
      <c r="IK112" s="101"/>
      <c r="IL112" s="101"/>
      <c r="IM112" s="101"/>
      <c r="IN112" s="101"/>
      <c r="IO112" s="101"/>
      <c r="IP112" s="106" t="s">
        <v>19</v>
      </c>
      <c r="IQ112" s="128">
        <f t="shared" si="189"/>
        <v>35489</v>
      </c>
      <c r="IR112" s="106" t="s">
        <v>19</v>
      </c>
      <c r="IS112" s="100"/>
      <c r="IT112" s="100"/>
      <c r="IU112" s="100"/>
      <c r="IV112" s="100"/>
    </row>
    <row r="113" spans="1:256" s="98" customFormat="1" ht="18" thickBot="1" x14ac:dyDescent="0.35">
      <c r="A113" s="45">
        <v>1</v>
      </c>
      <c r="B113" s="92"/>
      <c r="C113" s="50"/>
      <c r="D113" s="93"/>
      <c r="E113" s="94"/>
      <c r="F113" s="93"/>
      <c r="G113" s="94"/>
      <c r="H113" s="91"/>
      <c r="I113" s="91"/>
      <c r="J113" s="13">
        <f t="shared" si="191"/>
        <v>1</v>
      </c>
      <c r="K113" s="95"/>
      <c r="L113" s="15">
        <f t="shared" si="195"/>
        <v>18.350000000000001</v>
      </c>
      <c r="M113" s="38">
        <f t="shared" si="192"/>
        <v>0</v>
      </c>
      <c r="N113" s="15" t="b">
        <f t="shared" si="193"/>
        <v>0</v>
      </c>
      <c r="O113" s="15">
        <f t="shared" si="194"/>
        <v>0</v>
      </c>
      <c r="P113" s="96"/>
      <c r="Q113" s="23"/>
      <c r="R113" s="29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FH113" s="100"/>
      <c r="FI113" s="100"/>
      <c r="FJ113" s="100"/>
      <c r="FK113" s="115">
        <f t="shared" si="147"/>
        <v>0</v>
      </c>
      <c r="FL113" s="116">
        <v>0</v>
      </c>
      <c r="FM113" s="117">
        <f t="shared" si="148"/>
        <v>0</v>
      </c>
      <c r="FN113" s="117">
        <f t="shared" si="149"/>
        <v>0</v>
      </c>
      <c r="FO113" s="118">
        <f t="shared" si="150"/>
        <v>0</v>
      </c>
      <c r="FP113" s="119">
        <f t="shared" si="151"/>
        <v>0</v>
      </c>
      <c r="FQ113" s="116">
        <f t="shared" si="152"/>
        <v>0</v>
      </c>
      <c r="FR113" s="120">
        <f t="shared" si="153"/>
        <v>0</v>
      </c>
      <c r="FS113" s="121">
        <f t="shared" si="154"/>
        <v>-10</v>
      </c>
      <c r="FT113" s="122">
        <f t="shared" si="155"/>
        <v>-15</v>
      </c>
      <c r="FU113" s="123">
        <f t="shared" si="156"/>
        <v>0</v>
      </c>
      <c r="FV113" s="123">
        <f t="shared" si="157"/>
        <v>0</v>
      </c>
      <c r="FW113" s="124">
        <f t="shared" si="158"/>
        <v>0</v>
      </c>
      <c r="FX113" s="123">
        <v>11.25</v>
      </c>
      <c r="FY113" s="125">
        <v>15</v>
      </c>
      <c r="FZ113" s="125">
        <v>22.5</v>
      </c>
      <c r="GA113" s="104" t="str">
        <f t="shared" si="159"/>
        <v>wrong size</v>
      </c>
      <c r="GB113" s="104" t="str">
        <f t="shared" si="160"/>
        <v>wrong size</v>
      </c>
      <c r="GC113" s="104" t="str">
        <f t="shared" si="161"/>
        <v>wrong size</v>
      </c>
      <c r="GD113" s="126">
        <f t="shared" si="162"/>
        <v>0</v>
      </c>
      <c r="GE113" s="127" t="b">
        <f t="shared" si="163"/>
        <v>0</v>
      </c>
      <c r="GF113" s="100"/>
      <c r="GG113" s="100"/>
      <c r="GH113" s="100"/>
      <c r="GI113" s="100"/>
      <c r="GJ113" s="100"/>
      <c r="GK113" s="100"/>
      <c r="GL113" s="115">
        <f t="shared" si="164"/>
        <v>0</v>
      </c>
      <c r="GM113" s="116">
        <f t="shared" si="165"/>
        <v>0</v>
      </c>
      <c r="GN113" s="117">
        <f t="shared" si="166"/>
        <v>0</v>
      </c>
      <c r="GO113" s="117">
        <f t="shared" si="167"/>
        <v>0</v>
      </c>
      <c r="GP113" s="118">
        <f t="shared" si="168"/>
        <v>0</v>
      </c>
      <c r="GQ113" s="119">
        <f t="shared" si="169"/>
        <v>1</v>
      </c>
      <c r="GR113" s="116">
        <f t="shared" si="170"/>
        <v>0</v>
      </c>
      <c r="GS113" s="120">
        <f t="shared" si="171"/>
        <v>1</v>
      </c>
      <c r="GT113" s="121">
        <f t="shared" si="172"/>
        <v>-6</v>
      </c>
      <c r="GU113" s="121">
        <f t="shared" si="173"/>
        <v>-13</v>
      </c>
      <c r="GV113" s="122">
        <f t="shared" si="174"/>
        <v>-20</v>
      </c>
      <c r="GW113" s="123">
        <f t="shared" si="175"/>
        <v>1</v>
      </c>
      <c r="GX113" s="123">
        <f t="shared" si="176"/>
        <v>0</v>
      </c>
      <c r="GY113" s="123">
        <f t="shared" si="177"/>
        <v>0</v>
      </c>
      <c r="GZ113" s="124">
        <f t="shared" si="178"/>
        <v>0</v>
      </c>
      <c r="HA113" s="103">
        <v>75</v>
      </c>
      <c r="HB113" s="103">
        <v>106</v>
      </c>
      <c r="HC113" s="103">
        <v>144</v>
      </c>
      <c r="HD113" s="103">
        <v>144</v>
      </c>
      <c r="HE113" s="123">
        <f t="shared" si="179"/>
        <v>75</v>
      </c>
      <c r="HF113" s="125">
        <f t="shared" si="180"/>
        <v>0</v>
      </c>
      <c r="HG113" s="125">
        <f t="shared" si="181"/>
        <v>0</v>
      </c>
      <c r="HH113" s="127">
        <f t="shared" si="182"/>
        <v>0</v>
      </c>
      <c r="HI113" s="126">
        <f t="shared" si="183"/>
        <v>75</v>
      </c>
      <c r="HJ113" s="127" t="b">
        <f t="shared" si="184"/>
        <v>0</v>
      </c>
      <c r="HK113" s="100"/>
      <c r="HL113" s="100"/>
      <c r="HM113" s="100"/>
      <c r="HN113" s="100"/>
      <c r="HO113" s="100"/>
      <c r="HP113" s="100"/>
      <c r="HQ113" s="100"/>
      <c r="HR113" s="100"/>
      <c r="HS113" s="105" t="s">
        <v>15</v>
      </c>
      <c r="HT113" s="101"/>
      <c r="HU113" s="105" t="s">
        <v>19</v>
      </c>
      <c r="HV113" s="101">
        <f t="shared" si="185"/>
        <v>1</v>
      </c>
      <c r="HW113" s="105" t="s">
        <v>19</v>
      </c>
      <c r="HX113" s="101"/>
      <c r="HY113" s="101" t="str">
        <f t="shared" si="190"/>
        <v/>
      </c>
      <c r="HZ113" s="101"/>
      <c r="IA113" s="105" t="s">
        <v>19</v>
      </c>
      <c r="IB113" s="101">
        <f t="shared" si="186"/>
        <v>-3</v>
      </c>
      <c r="IC113" s="105" t="s">
        <v>19</v>
      </c>
      <c r="ID113" s="101">
        <f t="shared" si="187"/>
        <v>4</v>
      </c>
      <c r="IE113" s="105" t="s">
        <v>19</v>
      </c>
      <c r="IF113" s="101">
        <f t="shared" si="188"/>
        <v>0</v>
      </c>
      <c r="IG113" s="105" t="s">
        <v>19</v>
      </c>
      <c r="IH113" s="101"/>
      <c r="II113" s="101"/>
      <c r="IJ113" s="101"/>
      <c r="IK113" s="101"/>
      <c r="IL113" s="101"/>
      <c r="IM113" s="101"/>
      <c r="IN113" s="101"/>
      <c r="IO113" s="101"/>
      <c r="IP113" s="106" t="s">
        <v>19</v>
      </c>
      <c r="IQ113" s="128">
        <f t="shared" si="189"/>
        <v>35489</v>
      </c>
      <c r="IR113" s="106" t="s">
        <v>19</v>
      </c>
      <c r="IS113" s="100"/>
      <c r="IT113" s="100"/>
      <c r="IU113" s="100"/>
      <c r="IV113" s="100"/>
    </row>
    <row r="114" spans="1:256" s="98" customFormat="1" ht="18" thickBot="1" x14ac:dyDescent="0.35">
      <c r="A114" s="45">
        <v>1</v>
      </c>
      <c r="B114" s="92"/>
      <c r="C114" s="50"/>
      <c r="D114" s="93"/>
      <c r="E114" s="94"/>
      <c r="F114" s="93"/>
      <c r="G114" s="94"/>
      <c r="H114" s="91"/>
      <c r="I114" s="91"/>
      <c r="J114" s="13">
        <f t="shared" si="191"/>
        <v>1</v>
      </c>
      <c r="K114" s="95"/>
      <c r="L114" s="15">
        <f t="shared" si="195"/>
        <v>18.350000000000001</v>
      </c>
      <c r="M114" s="38">
        <f t="shared" si="192"/>
        <v>0</v>
      </c>
      <c r="N114" s="15" t="b">
        <f t="shared" si="193"/>
        <v>0</v>
      </c>
      <c r="O114" s="15">
        <f t="shared" si="194"/>
        <v>0</v>
      </c>
      <c r="P114" s="96"/>
      <c r="Q114" s="23"/>
      <c r="R114" s="29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FH114" s="100"/>
      <c r="FI114" s="100"/>
      <c r="FJ114" s="100"/>
      <c r="FK114" s="115">
        <f t="shared" si="147"/>
        <v>0</v>
      </c>
      <c r="FL114" s="116">
        <v>0</v>
      </c>
      <c r="FM114" s="117">
        <f t="shared" si="148"/>
        <v>0</v>
      </c>
      <c r="FN114" s="117">
        <f t="shared" si="149"/>
        <v>0</v>
      </c>
      <c r="FO114" s="118">
        <f t="shared" si="150"/>
        <v>0</v>
      </c>
      <c r="FP114" s="119">
        <f t="shared" si="151"/>
        <v>0</v>
      </c>
      <c r="FQ114" s="116">
        <f t="shared" si="152"/>
        <v>0</v>
      </c>
      <c r="FR114" s="120">
        <f t="shared" si="153"/>
        <v>0</v>
      </c>
      <c r="FS114" s="121">
        <f t="shared" si="154"/>
        <v>-10</v>
      </c>
      <c r="FT114" s="122">
        <f t="shared" si="155"/>
        <v>-15</v>
      </c>
      <c r="FU114" s="123">
        <f t="shared" si="156"/>
        <v>0</v>
      </c>
      <c r="FV114" s="123">
        <f t="shared" si="157"/>
        <v>0</v>
      </c>
      <c r="FW114" s="124">
        <f t="shared" si="158"/>
        <v>0</v>
      </c>
      <c r="FX114" s="123">
        <v>11.25</v>
      </c>
      <c r="FY114" s="125">
        <v>15</v>
      </c>
      <c r="FZ114" s="125">
        <v>22.5</v>
      </c>
      <c r="GA114" s="104" t="str">
        <f t="shared" si="159"/>
        <v>wrong size</v>
      </c>
      <c r="GB114" s="104" t="str">
        <f t="shared" si="160"/>
        <v>wrong size</v>
      </c>
      <c r="GC114" s="104" t="str">
        <f t="shared" si="161"/>
        <v>wrong size</v>
      </c>
      <c r="GD114" s="126">
        <f t="shared" si="162"/>
        <v>0</v>
      </c>
      <c r="GE114" s="127" t="b">
        <f t="shared" si="163"/>
        <v>0</v>
      </c>
      <c r="GF114" s="100"/>
      <c r="GG114" s="100"/>
      <c r="GH114" s="100"/>
      <c r="GI114" s="100"/>
      <c r="GJ114" s="100"/>
      <c r="GK114" s="100"/>
      <c r="GL114" s="115">
        <f t="shared" si="164"/>
        <v>0</v>
      </c>
      <c r="GM114" s="116">
        <f t="shared" si="165"/>
        <v>0</v>
      </c>
      <c r="GN114" s="117">
        <f t="shared" si="166"/>
        <v>0</v>
      </c>
      <c r="GO114" s="117">
        <f t="shared" si="167"/>
        <v>0</v>
      </c>
      <c r="GP114" s="118">
        <f t="shared" si="168"/>
        <v>0</v>
      </c>
      <c r="GQ114" s="119">
        <f t="shared" si="169"/>
        <v>1</v>
      </c>
      <c r="GR114" s="116">
        <f t="shared" si="170"/>
        <v>0</v>
      </c>
      <c r="GS114" s="120">
        <f t="shared" si="171"/>
        <v>1</v>
      </c>
      <c r="GT114" s="121">
        <f t="shared" si="172"/>
        <v>-6</v>
      </c>
      <c r="GU114" s="121">
        <f t="shared" si="173"/>
        <v>-13</v>
      </c>
      <c r="GV114" s="122">
        <f t="shared" si="174"/>
        <v>-20</v>
      </c>
      <c r="GW114" s="123">
        <f t="shared" si="175"/>
        <v>1</v>
      </c>
      <c r="GX114" s="123">
        <f t="shared" si="176"/>
        <v>0</v>
      </c>
      <c r="GY114" s="123">
        <f t="shared" si="177"/>
        <v>0</v>
      </c>
      <c r="GZ114" s="124">
        <f t="shared" si="178"/>
        <v>0</v>
      </c>
      <c r="HA114" s="103">
        <v>75</v>
      </c>
      <c r="HB114" s="103">
        <v>106</v>
      </c>
      <c r="HC114" s="103">
        <v>144</v>
      </c>
      <c r="HD114" s="103">
        <v>144</v>
      </c>
      <c r="HE114" s="123">
        <f t="shared" si="179"/>
        <v>75</v>
      </c>
      <c r="HF114" s="125">
        <f t="shared" si="180"/>
        <v>0</v>
      </c>
      <c r="HG114" s="125">
        <f t="shared" si="181"/>
        <v>0</v>
      </c>
      <c r="HH114" s="127">
        <f t="shared" si="182"/>
        <v>0</v>
      </c>
      <c r="HI114" s="126">
        <f t="shared" si="183"/>
        <v>75</v>
      </c>
      <c r="HJ114" s="127" t="b">
        <f t="shared" si="184"/>
        <v>0</v>
      </c>
      <c r="HK114" s="100"/>
      <c r="HL114" s="100"/>
      <c r="HM114" s="100"/>
      <c r="HN114" s="100"/>
      <c r="HO114" s="100"/>
      <c r="HP114" s="100"/>
      <c r="HQ114" s="100"/>
      <c r="HR114" s="100"/>
      <c r="HS114" s="105" t="s">
        <v>15</v>
      </c>
      <c r="HT114" s="101"/>
      <c r="HU114" s="105" t="s">
        <v>19</v>
      </c>
      <c r="HV114" s="101">
        <f t="shared" si="185"/>
        <v>1</v>
      </c>
      <c r="HW114" s="105" t="s">
        <v>19</v>
      </c>
      <c r="HX114" s="101"/>
      <c r="HY114" s="101" t="str">
        <f t="shared" si="190"/>
        <v/>
      </c>
      <c r="HZ114" s="101"/>
      <c r="IA114" s="105" t="s">
        <v>19</v>
      </c>
      <c r="IB114" s="101">
        <f t="shared" si="186"/>
        <v>-3</v>
      </c>
      <c r="IC114" s="105" t="s">
        <v>19</v>
      </c>
      <c r="ID114" s="101">
        <f t="shared" si="187"/>
        <v>4</v>
      </c>
      <c r="IE114" s="105" t="s">
        <v>19</v>
      </c>
      <c r="IF114" s="101">
        <f t="shared" si="188"/>
        <v>0</v>
      </c>
      <c r="IG114" s="105" t="s">
        <v>19</v>
      </c>
      <c r="IH114" s="101"/>
      <c r="II114" s="101"/>
      <c r="IJ114" s="101"/>
      <c r="IK114" s="101"/>
      <c r="IL114" s="101"/>
      <c r="IM114" s="101"/>
      <c r="IN114" s="101"/>
      <c r="IO114" s="101"/>
      <c r="IP114" s="106" t="s">
        <v>19</v>
      </c>
      <c r="IQ114" s="128">
        <f t="shared" si="189"/>
        <v>35489</v>
      </c>
      <c r="IR114" s="106" t="s">
        <v>19</v>
      </c>
      <c r="IS114" s="100"/>
      <c r="IT114" s="100"/>
      <c r="IU114" s="100"/>
      <c r="IV114" s="100"/>
    </row>
    <row r="115" spans="1:256" s="98" customFormat="1" ht="18" thickBot="1" x14ac:dyDescent="0.35">
      <c r="A115" s="45">
        <v>1</v>
      </c>
      <c r="B115" s="92"/>
      <c r="C115" s="50"/>
      <c r="D115" s="93"/>
      <c r="E115" s="94"/>
      <c r="F115" s="93"/>
      <c r="G115" s="94"/>
      <c r="H115" s="91"/>
      <c r="I115" s="91"/>
      <c r="J115" s="13">
        <f t="shared" si="191"/>
        <v>1</v>
      </c>
      <c r="K115" s="95"/>
      <c r="L115" s="15">
        <f t="shared" si="195"/>
        <v>18.350000000000001</v>
      </c>
      <c r="M115" s="38">
        <f t="shared" si="192"/>
        <v>0</v>
      </c>
      <c r="N115" s="15" t="b">
        <f t="shared" si="193"/>
        <v>0</v>
      </c>
      <c r="O115" s="15">
        <f t="shared" si="194"/>
        <v>0</v>
      </c>
      <c r="P115" s="96"/>
      <c r="Q115" s="23"/>
      <c r="R115" s="29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FH115" s="100"/>
      <c r="FI115" s="100"/>
      <c r="FJ115" s="100"/>
      <c r="FK115" s="115">
        <f t="shared" si="147"/>
        <v>0</v>
      </c>
      <c r="FL115" s="116">
        <v>0</v>
      </c>
      <c r="FM115" s="117">
        <f t="shared" si="148"/>
        <v>0</v>
      </c>
      <c r="FN115" s="117">
        <f t="shared" si="149"/>
        <v>0</v>
      </c>
      <c r="FO115" s="118">
        <f t="shared" si="150"/>
        <v>0</v>
      </c>
      <c r="FP115" s="119">
        <f t="shared" si="151"/>
        <v>0</v>
      </c>
      <c r="FQ115" s="116">
        <f t="shared" si="152"/>
        <v>0</v>
      </c>
      <c r="FR115" s="120">
        <f t="shared" si="153"/>
        <v>0</v>
      </c>
      <c r="FS115" s="121">
        <f t="shared" si="154"/>
        <v>-10</v>
      </c>
      <c r="FT115" s="122">
        <f t="shared" si="155"/>
        <v>-15</v>
      </c>
      <c r="FU115" s="123">
        <f t="shared" si="156"/>
        <v>0</v>
      </c>
      <c r="FV115" s="123">
        <f t="shared" si="157"/>
        <v>0</v>
      </c>
      <c r="FW115" s="124">
        <f t="shared" si="158"/>
        <v>0</v>
      </c>
      <c r="FX115" s="123">
        <v>11.25</v>
      </c>
      <c r="FY115" s="125">
        <v>15</v>
      </c>
      <c r="FZ115" s="125">
        <v>22.5</v>
      </c>
      <c r="GA115" s="104" t="str">
        <f t="shared" si="159"/>
        <v>wrong size</v>
      </c>
      <c r="GB115" s="104" t="str">
        <f t="shared" si="160"/>
        <v>wrong size</v>
      </c>
      <c r="GC115" s="104" t="str">
        <f t="shared" si="161"/>
        <v>wrong size</v>
      </c>
      <c r="GD115" s="126">
        <f t="shared" si="162"/>
        <v>0</v>
      </c>
      <c r="GE115" s="127" t="b">
        <f t="shared" si="163"/>
        <v>0</v>
      </c>
      <c r="GF115" s="100"/>
      <c r="GG115" s="100"/>
      <c r="GH115" s="100"/>
      <c r="GI115" s="100"/>
      <c r="GJ115" s="100"/>
      <c r="GK115" s="100"/>
      <c r="GL115" s="115">
        <f t="shared" si="164"/>
        <v>0</v>
      </c>
      <c r="GM115" s="116">
        <f t="shared" si="165"/>
        <v>0</v>
      </c>
      <c r="GN115" s="117">
        <f t="shared" si="166"/>
        <v>0</v>
      </c>
      <c r="GO115" s="117">
        <f t="shared" si="167"/>
        <v>0</v>
      </c>
      <c r="GP115" s="118">
        <f t="shared" si="168"/>
        <v>0</v>
      </c>
      <c r="GQ115" s="119">
        <f t="shared" si="169"/>
        <v>1</v>
      </c>
      <c r="GR115" s="116">
        <f t="shared" si="170"/>
        <v>0</v>
      </c>
      <c r="GS115" s="120">
        <f t="shared" si="171"/>
        <v>1</v>
      </c>
      <c r="GT115" s="121">
        <f t="shared" si="172"/>
        <v>-6</v>
      </c>
      <c r="GU115" s="121">
        <f t="shared" si="173"/>
        <v>-13</v>
      </c>
      <c r="GV115" s="122">
        <f t="shared" si="174"/>
        <v>-20</v>
      </c>
      <c r="GW115" s="123">
        <f t="shared" si="175"/>
        <v>1</v>
      </c>
      <c r="GX115" s="123">
        <f t="shared" si="176"/>
        <v>0</v>
      </c>
      <c r="GY115" s="123">
        <f t="shared" si="177"/>
        <v>0</v>
      </c>
      <c r="GZ115" s="124">
        <f t="shared" si="178"/>
        <v>0</v>
      </c>
      <c r="HA115" s="103">
        <v>75</v>
      </c>
      <c r="HB115" s="103">
        <v>106</v>
      </c>
      <c r="HC115" s="103">
        <v>144</v>
      </c>
      <c r="HD115" s="103">
        <v>144</v>
      </c>
      <c r="HE115" s="123">
        <f t="shared" si="179"/>
        <v>75</v>
      </c>
      <c r="HF115" s="125">
        <f t="shared" si="180"/>
        <v>0</v>
      </c>
      <c r="HG115" s="125">
        <f t="shared" si="181"/>
        <v>0</v>
      </c>
      <c r="HH115" s="127">
        <f t="shared" si="182"/>
        <v>0</v>
      </c>
      <c r="HI115" s="126">
        <f t="shared" si="183"/>
        <v>75</v>
      </c>
      <c r="HJ115" s="127" t="b">
        <f t="shared" si="184"/>
        <v>0</v>
      </c>
      <c r="HK115" s="100"/>
      <c r="HL115" s="100"/>
      <c r="HM115" s="100"/>
      <c r="HN115" s="100"/>
      <c r="HO115" s="100"/>
      <c r="HP115" s="100"/>
      <c r="HQ115" s="100"/>
      <c r="HR115" s="100"/>
      <c r="HS115" s="105" t="s">
        <v>15</v>
      </c>
      <c r="HT115" s="101"/>
      <c r="HU115" s="105" t="s">
        <v>19</v>
      </c>
      <c r="HV115" s="101">
        <f t="shared" si="185"/>
        <v>1</v>
      </c>
      <c r="HW115" s="105" t="s">
        <v>19</v>
      </c>
      <c r="HX115" s="101"/>
      <c r="HY115" s="101" t="str">
        <f t="shared" si="190"/>
        <v/>
      </c>
      <c r="HZ115" s="101"/>
      <c r="IA115" s="105" t="s">
        <v>19</v>
      </c>
      <c r="IB115" s="101">
        <f t="shared" si="186"/>
        <v>-3</v>
      </c>
      <c r="IC115" s="105" t="s">
        <v>19</v>
      </c>
      <c r="ID115" s="101">
        <f t="shared" si="187"/>
        <v>4</v>
      </c>
      <c r="IE115" s="105" t="s">
        <v>19</v>
      </c>
      <c r="IF115" s="101">
        <f t="shared" si="188"/>
        <v>0</v>
      </c>
      <c r="IG115" s="105" t="s">
        <v>19</v>
      </c>
      <c r="IH115" s="101"/>
      <c r="II115" s="101"/>
      <c r="IJ115" s="101"/>
      <c r="IK115" s="101"/>
      <c r="IL115" s="101"/>
      <c r="IM115" s="101"/>
      <c r="IN115" s="101"/>
      <c r="IO115" s="101"/>
      <c r="IP115" s="106" t="s">
        <v>19</v>
      </c>
      <c r="IQ115" s="128">
        <f t="shared" si="189"/>
        <v>35489</v>
      </c>
      <c r="IR115" s="106" t="s">
        <v>19</v>
      </c>
      <c r="IS115" s="100"/>
      <c r="IT115" s="100"/>
      <c r="IU115" s="100"/>
      <c r="IV115" s="100"/>
    </row>
    <row r="116" spans="1:256" x14ac:dyDescent="0.25">
      <c r="E116" s="2"/>
      <c r="G116" s="2"/>
      <c r="GG116" s="130"/>
      <c r="GH116" s="130"/>
      <c r="GI116" s="130"/>
      <c r="GJ116" s="130"/>
      <c r="GK116" s="130"/>
      <c r="GL116" s="131"/>
      <c r="GM116" s="132"/>
      <c r="GN116" s="133"/>
      <c r="GO116" s="133"/>
      <c r="GP116" s="133"/>
      <c r="GQ116" s="134"/>
      <c r="GR116" s="132"/>
      <c r="GS116" s="135"/>
      <c r="GT116" s="135"/>
      <c r="GU116" s="135"/>
      <c r="GV116" s="135"/>
      <c r="GW116" s="136"/>
      <c r="GX116" s="136"/>
      <c r="GY116" s="136"/>
      <c r="GZ116" s="136"/>
      <c r="HA116" s="136"/>
      <c r="HB116" s="136"/>
      <c r="HC116" s="136"/>
      <c r="HD116" s="136"/>
      <c r="HE116" s="136"/>
      <c r="HF116" s="136"/>
      <c r="HG116" s="136"/>
      <c r="HH116" s="136"/>
      <c r="HI116" s="137"/>
      <c r="HJ116" s="136"/>
    </row>
    <row r="117" spans="1:256" x14ac:dyDescent="0.25">
      <c r="E117" s="2"/>
      <c r="G117" s="2"/>
      <c r="GG117" s="130"/>
      <c r="GH117" s="130"/>
      <c r="GI117" s="130"/>
      <c r="GJ117" s="130"/>
      <c r="GK117" s="130"/>
      <c r="GL117" s="131"/>
      <c r="GM117" s="132"/>
      <c r="GN117" s="133"/>
      <c r="GO117" s="133"/>
      <c r="GP117" s="133"/>
      <c r="GQ117" s="134"/>
      <c r="GR117" s="132"/>
      <c r="GS117" s="135"/>
      <c r="GT117" s="135"/>
      <c r="GU117" s="135"/>
      <c r="GV117" s="135"/>
      <c r="GW117" s="136"/>
      <c r="GX117" s="136"/>
      <c r="GY117" s="136"/>
      <c r="GZ117" s="136"/>
      <c r="HA117" s="136"/>
      <c r="HB117" s="136"/>
      <c r="HC117" s="136"/>
      <c r="HD117" s="136"/>
      <c r="HE117" s="136"/>
      <c r="HF117" s="136"/>
      <c r="HG117" s="136"/>
      <c r="HH117" s="136"/>
      <c r="HI117" s="137"/>
      <c r="HJ117" s="136"/>
    </row>
    <row r="118" spans="1:256" x14ac:dyDescent="0.25">
      <c r="E118" s="2"/>
      <c r="G118" s="2"/>
      <c r="GG118" s="130"/>
      <c r="GH118" s="130"/>
      <c r="GI118" s="130"/>
      <c r="GJ118" s="130"/>
      <c r="GK118" s="130"/>
      <c r="GL118" s="131"/>
      <c r="GM118" s="132"/>
      <c r="GN118" s="133"/>
      <c r="GO118" s="133"/>
      <c r="GP118" s="133"/>
      <c r="GQ118" s="134"/>
      <c r="GR118" s="132"/>
      <c r="GS118" s="135"/>
      <c r="GT118" s="135"/>
      <c r="GU118" s="135"/>
      <c r="GV118" s="135"/>
      <c r="GW118" s="136"/>
      <c r="GX118" s="136"/>
      <c r="GY118" s="136"/>
      <c r="GZ118" s="136"/>
      <c r="HA118" s="136"/>
      <c r="HB118" s="136"/>
      <c r="HC118" s="136"/>
      <c r="HD118" s="136"/>
      <c r="HE118" s="136"/>
      <c r="HF118" s="136"/>
      <c r="HG118" s="136"/>
      <c r="HH118" s="136"/>
      <c r="HI118" s="137"/>
      <c r="HJ118" s="136"/>
    </row>
    <row r="119" spans="1:256" x14ac:dyDescent="0.25">
      <c r="E119" s="2"/>
      <c r="G119" s="2"/>
      <c r="GG119" s="130"/>
      <c r="GH119" s="130"/>
      <c r="GI119" s="130"/>
      <c r="GJ119" s="130"/>
      <c r="GK119" s="130"/>
      <c r="GL119" s="131"/>
      <c r="GM119" s="132"/>
      <c r="GN119" s="133"/>
      <c r="GO119" s="133"/>
      <c r="GP119" s="133"/>
      <c r="GQ119" s="134"/>
      <c r="GR119" s="132"/>
      <c r="GS119" s="135"/>
      <c r="GT119" s="135"/>
      <c r="GU119" s="135"/>
      <c r="GV119" s="135"/>
      <c r="GW119" s="136"/>
      <c r="GX119" s="136"/>
      <c r="GY119" s="136"/>
      <c r="GZ119" s="136"/>
      <c r="HA119" s="136"/>
      <c r="HB119" s="136"/>
      <c r="HC119" s="136"/>
      <c r="HD119" s="136"/>
      <c r="HE119" s="136"/>
      <c r="HF119" s="136"/>
      <c r="HG119" s="136"/>
      <c r="HH119" s="136"/>
      <c r="HI119" s="137"/>
      <c r="HJ119" s="136"/>
    </row>
    <row r="120" spans="1:256" x14ac:dyDescent="0.25">
      <c r="E120" s="2"/>
      <c r="G120" s="2"/>
      <c r="GG120" s="130"/>
      <c r="GH120" s="130"/>
      <c r="GI120" s="130"/>
      <c r="GJ120" s="130"/>
      <c r="GK120" s="130"/>
      <c r="GL120" s="131"/>
      <c r="GM120" s="132"/>
      <c r="GN120" s="133"/>
      <c r="GO120" s="133"/>
      <c r="GP120" s="133"/>
      <c r="GQ120" s="134"/>
      <c r="GR120" s="132"/>
      <c r="GS120" s="135"/>
      <c r="GT120" s="135"/>
      <c r="GU120" s="135"/>
      <c r="GV120" s="135"/>
      <c r="GW120" s="136"/>
      <c r="GX120" s="136"/>
      <c r="GY120" s="136"/>
      <c r="GZ120" s="136"/>
      <c r="HA120" s="136"/>
      <c r="HB120" s="136"/>
      <c r="HC120" s="136"/>
      <c r="HD120" s="136"/>
      <c r="HE120" s="136"/>
      <c r="HF120" s="136"/>
      <c r="HG120" s="136"/>
      <c r="HH120" s="136"/>
      <c r="HI120" s="137"/>
      <c r="HJ120" s="136"/>
    </row>
    <row r="121" spans="1:256" x14ac:dyDescent="0.25">
      <c r="E121" s="2"/>
      <c r="G121" s="2"/>
      <c r="GG121" s="130"/>
      <c r="GH121" s="130"/>
      <c r="GI121" s="130"/>
      <c r="GJ121" s="130"/>
      <c r="GK121" s="130"/>
      <c r="GL121" s="131"/>
      <c r="GM121" s="132"/>
      <c r="GN121" s="133"/>
      <c r="GO121" s="133"/>
      <c r="GP121" s="133"/>
      <c r="GQ121" s="134"/>
      <c r="GR121" s="132"/>
      <c r="GS121" s="135"/>
      <c r="GT121" s="135"/>
      <c r="GU121" s="135"/>
      <c r="GV121" s="135"/>
      <c r="GW121" s="136"/>
      <c r="GX121" s="136"/>
      <c r="GY121" s="136"/>
      <c r="GZ121" s="136"/>
      <c r="HA121" s="136"/>
      <c r="HB121" s="136"/>
      <c r="HC121" s="136"/>
      <c r="HD121" s="136"/>
      <c r="HE121" s="136"/>
      <c r="HF121" s="136"/>
      <c r="HG121" s="136"/>
      <c r="HH121" s="136"/>
      <c r="HI121" s="137"/>
      <c r="HJ121" s="136"/>
    </row>
    <row r="122" spans="1:256" x14ac:dyDescent="0.25">
      <c r="E122" s="2"/>
      <c r="G122" s="2"/>
      <c r="GG122" s="130"/>
      <c r="GH122" s="130"/>
      <c r="GI122" s="130"/>
      <c r="GJ122" s="130"/>
      <c r="GK122" s="130"/>
      <c r="GL122" s="131"/>
      <c r="GM122" s="132"/>
      <c r="GN122" s="133"/>
      <c r="GO122" s="133"/>
      <c r="GP122" s="133"/>
      <c r="GQ122" s="134"/>
      <c r="GR122" s="132"/>
      <c r="GS122" s="135"/>
      <c r="GT122" s="135"/>
      <c r="GU122" s="135"/>
      <c r="GV122" s="135"/>
      <c r="GW122" s="136"/>
      <c r="GX122" s="136"/>
      <c r="GY122" s="136"/>
      <c r="GZ122" s="136"/>
      <c r="HA122" s="136"/>
      <c r="HB122" s="136"/>
      <c r="HC122" s="136"/>
      <c r="HD122" s="136"/>
      <c r="HE122" s="136"/>
      <c r="HF122" s="136"/>
      <c r="HG122" s="136"/>
      <c r="HH122" s="136"/>
      <c r="HI122" s="137"/>
      <c r="HJ122" s="136"/>
    </row>
    <row r="123" spans="1:256" x14ac:dyDescent="0.25">
      <c r="E123" s="2"/>
      <c r="G123" s="2"/>
      <c r="GG123" s="130"/>
      <c r="GH123" s="130"/>
      <c r="GI123" s="130"/>
      <c r="GJ123" s="130"/>
      <c r="GK123" s="130"/>
      <c r="GL123" s="131"/>
      <c r="GM123" s="132"/>
      <c r="GN123" s="133"/>
      <c r="GO123" s="133"/>
      <c r="GP123" s="133"/>
      <c r="GQ123" s="134"/>
      <c r="GR123" s="132"/>
      <c r="GS123" s="135"/>
      <c r="GT123" s="135"/>
      <c r="GU123" s="135"/>
      <c r="GV123" s="135"/>
      <c r="GW123" s="136"/>
      <c r="GX123" s="136"/>
      <c r="GY123" s="136"/>
      <c r="GZ123" s="136"/>
      <c r="HA123" s="136"/>
      <c r="HB123" s="136"/>
      <c r="HC123" s="136"/>
      <c r="HD123" s="136"/>
      <c r="HE123" s="136"/>
      <c r="HF123" s="136"/>
      <c r="HG123" s="136"/>
      <c r="HH123" s="136"/>
      <c r="HI123" s="137"/>
      <c r="HJ123" s="136"/>
    </row>
    <row r="124" spans="1:256" x14ac:dyDescent="0.25">
      <c r="E124" s="2"/>
      <c r="G124" s="2"/>
      <c r="GG124" s="130"/>
      <c r="GH124" s="130"/>
      <c r="GI124" s="130"/>
      <c r="GJ124" s="130"/>
      <c r="GK124" s="130"/>
      <c r="GL124" s="131"/>
      <c r="GM124" s="132"/>
      <c r="GN124" s="133"/>
      <c r="GO124" s="133"/>
      <c r="GP124" s="133"/>
      <c r="GQ124" s="134"/>
      <c r="GR124" s="132"/>
      <c r="GS124" s="135"/>
      <c r="GT124" s="135"/>
      <c r="GU124" s="135"/>
      <c r="GV124" s="135"/>
      <c r="GW124" s="136"/>
      <c r="GX124" s="136"/>
      <c r="GY124" s="136"/>
      <c r="GZ124" s="136"/>
      <c r="HA124" s="136"/>
      <c r="HB124" s="136"/>
      <c r="HC124" s="136"/>
      <c r="HD124" s="136"/>
      <c r="HE124" s="136"/>
      <c r="HF124" s="136"/>
      <c r="HG124" s="136"/>
      <c r="HH124" s="136"/>
      <c r="HI124" s="137"/>
      <c r="HJ124" s="136"/>
    </row>
    <row r="125" spans="1:256" x14ac:dyDescent="0.25">
      <c r="E125" s="2"/>
      <c r="G125" s="2"/>
      <c r="GG125" s="130"/>
      <c r="GH125" s="130"/>
      <c r="GI125" s="130"/>
      <c r="GJ125" s="130"/>
      <c r="GK125" s="130"/>
      <c r="GL125" s="131"/>
      <c r="GM125" s="132"/>
      <c r="GN125" s="133"/>
      <c r="GO125" s="133"/>
      <c r="GP125" s="133"/>
      <c r="GQ125" s="134"/>
      <c r="GR125" s="132"/>
      <c r="GS125" s="135"/>
      <c r="GT125" s="135"/>
      <c r="GU125" s="135"/>
      <c r="GV125" s="135"/>
      <c r="GW125" s="136"/>
      <c r="GX125" s="136"/>
      <c r="GY125" s="136"/>
      <c r="GZ125" s="136"/>
      <c r="HA125" s="136"/>
      <c r="HB125" s="136"/>
      <c r="HC125" s="136"/>
      <c r="HD125" s="136"/>
      <c r="HE125" s="136"/>
      <c r="HF125" s="136"/>
      <c r="HG125" s="136"/>
      <c r="HH125" s="136"/>
      <c r="HI125" s="137"/>
      <c r="HJ125" s="136"/>
    </row>
    <row r="126" spans="1:256" x14ac:dyDescent="0.25">
      <c r="E126" s="2"/>
      <c r="G126" s="2"/>
      <c r="GG126" s="130"/>
      <c r="GH126" s="130"/>
      <c r="GI126" s="130"/>
      <c r="GJ126" s="130"/>
      <c r="GK126" s="130"/>
      <c r="GL126" s="131"/>
      <c r="GM126" s="132"/>
      <c r="GN126" s="133"/>
      <c r="GO126" s="133"/>
      <c r="GP126" s="133"/>
      <c r="GQ126" s="134"/>
      <c r="GR126" s="132"/>
      <c r="GS126" s="135"/>
      <c r="GT126" s="135"/>
      <c r="GU126" s="135"/>
      <c r="GV126" s="135"/>
      <c r="GW126" s="136"/>
      <c r="GX126" s="136"/>
      <c r="GY126" s="136"/>
      <c r="GZ126" s="136"/>
      <c r="HA126" s="136"/>
      <c r="HB126" s="136"/>
      <c r="HC126" s="136"/>
      <c r="HD126" s="136"/>
      <c r="HE126" s="136"/>
      <c r="HF126" s="136"/>
      <c r="HG126" s="136"/>
      <c r="HH126" s="136"/>
      <c r="HI126" s="137"/>
      <c r="HJ126" s="136"/>
    </row>
    <row r="127" spans="1:256" x14ac:dyDescent="0.25">
      <c r="E127" s="2"/>
      <c r="G127" s="2"/>
      <c r="GG127" s="130"/>
      <c r="GH127" s="130"/>
      <c r="GI127" s="130"/>
      <c r="GJ127" s="130"/>
      <c r="GK127" s="130"/>
      <c r="GL127" s="131"/>
      <c r="GM127" s="132"/>
      <c r="GN127" s="133"/>
      <c r="GO127" s="133"/>
      <c r="GP127" s="133"/>
      <c r="GQ127" s="134"/>
      <c r="GR127" s="132"/>
      <c r="GS127" s="135"/>
      <c r="GT127" s="135"/>
      <c r="GU127" s="135"/>
      <c r="GV127" s="135"/>
      <c r="GW127" s="136"/>
      <c r="GX127" s="136"/>
      <c r="GY127" s="136"/>
      <c r="GZ127" s="136"/>
      <c r="HA127" s="136"/>
      <c r="HB127" s="136"/>
      <c r="HC127" s="136"/>
      <c r="HD127" s="136"/>
      <c r="HE127" s="136"/>
      <c r="HF127" s="136"/>
      <c r="HG127" s="136"/>
      <c r="HH127" s="136"/>
      <c r="HI127" s="137"/>
      <c r="HJ127" s="136"/>
    </row>
    <row r="128" spans="1:256" x14ac:dyDescent="0.25">
      <c r="E128" s="2"/>
      <c r="G128" s="2"/>
      <c r="GG128" s="130"/>
      <c r="GH128" s="130"/>
      <c r="GI128" s="130"/>
      <c r="GJ128" s="130"/>
      <c r="GK128" s="130"/>
      <c r="GL128" s="131"/>
      <c r="GM128" s="132"/>
      <c r="GN128" s="133"/>
      <c r="GO128" s="133"/>
      <c r="GP128" s="133"/>
      <c r="GQ128" s="134"/>
      <c r="GR128" s="132"/>
      <c r="GS128" s="135"/>
      <c r="GT128" s="135"/>
      <c r="GU128" s="135"/>
      <c r="GV128" s="135"/>
      <c r="GW128" s="136"/>
      <c r="GX128" s="136"/>
      <c r="GY128" s="136"/>
      <c r="GZ128" s="136"/>
      <c r="HA128" s="136"/>
      <c r="HB128" s="136"/>
      <c r="HC128" s="136"/>
      <c r="HD128" s="136"/>
      <c r="HE128" s="136"/>
      <c r="HF128" s="136"/>
      <c r="HG128" s="136"/>
      <c r="HH128" s="136"/>
      <c r="HI128" s="137"/>
      <c r="HJ128" s="136"/>
    </row>
    <row r="129" spans="5:218" x14ac:dyDescent="0.25">
      <c r="E129" s="2"/>
      <c r="G129" s="2"/>
      <c r="GG129" s="130"/>
      <c r="GH129" s="130"/>
      <c r="GI129" s="130"/>
      <c r="GJ129" s="130"/>
      <c r="GK129" s="130"/>
      <c r="GL129" s="131"/>
      <c r="GM129" s="132"/>
      <c r="GN129" s="133"/>
      <c r="GO129" s="133"/>
      <c r="GP129" s="133"/>
      <c r="GQ129" s="134"/>
      <c r="GR129" s="132"/>
      <c r="GS129" s="135"/>
      <c r="GT129" s="135"/>
      <c r="GU129" s="135"/>
      <c r="GV129" s="135"/>
      <c r="GW129" s="136"/>
      <c r="GX129" s="136"/>
      <c r="GY129" s="136"/>
      <c r="GZ129" s="136"/>
      <c r="HA129" s="136"/>
      <c r="HB129" s="136"/>
      <c r="HC129" s="136"/>
      <c r="HD129" s="136"/>
      <c r="HE129" s="136"/>
      <c r="HF129" s="136"/>
      <c r="HG129" s="136"/>
      <c r="HH129" s="136"/>
      <c r="HI129" s="137"/>
      <c r="HJ129" s="136"/>
    </row>
    <row r="130" spans="5:218" x14ac:dyDescent="0.25">
      <c r="E130" s="2"/>
      <c r="G130" s="2"/>
      <c r="GG130" s="130"/>
      <c r="GH130" s="130"/>
      <c r="GI130" s="130"/>
      <c r="GJ130" s="130"/>
      <c r="GK130" s="130"/>
      <c r="GL130" s="131"/>
      <c r="GM130" s="132"/>
      <c r="GN130" s="133"/>
      <c r="GO130" s="133"/>
      <c r="GP130" s="133"/>
      <c r="GQ130" s="134"/>
      <c r="GR130" s="132"/>
      <c r="GS130" s="135"/>
      <c r="GT130" s="135"/>
      <c r="GU130" s="135"/>
      <c r="GV130" s="135"/>
      <c r="GW130" s="136"/>
      <c r="GX130" s="136"/>
      <c r="GY130" s="136"/>
      <c r="GZ130" s="136"/>
      <c r="HA130" s="136"/>
      <c r="HB130" s="136"/>
      <c r="HC130" s="136"/>
      <c r="HD130" s="136"/>
      <c r="HE130" s="136"/>
      <c r="HF130" s="136"/>
      <c r="HG130" s="136"/>
      <c r="HH130" s="136"/>
      <c r="HI130" s="137"/>
      <c r="HJ130" s="136"/>
    </row>
    <row r="131" spans="5:218" x14ac:dyDescent="0.25">
      <c r="E131" s="2"/>
      <c r="G131" s="2"/>
      <c r="GG131" s="130"/>
      <c r="GH131" s="130"/>
      <c r="GI131" s="130"/>
      <c r="GJ131" s="130"/>
      <c r="GK131" s="130"/>
      <c r="GL131" s="131"/>
      <c r="GM131" s="132"/>
      <c r="GN131" s="133"/>
      <c r="GO131" s="133"/>
      <c r="GP131" s="133"/>
      <c r="GQ131" s="134"/>
      <c r="GR131" s="132"/>
      <c r="GS131" s="135"/>
      <c r="GT131" s="135"/>
      <c r="GU131" s="135"/>
      <c r="GV131" s="135"/>
      <c r="GW131" s="136"/>
      <c r="GX131" s="136"/>
      <c r="GY131" s="136"/>
      <c r="GZ131" s="136"/>
      <c r="HA131" s="136"/>
      <c r="HB131" s="136"/>
      <c r="HC131" s="136"/>
      <c r="HD131" s="136"/>
      <c r="HE131" s="136"/>
      <c r="HF131" s="136"/>
      <c r="HG131" s="136"/>
      <c r="HH131" s="136"/>
      <c r="HI131" s="137"/>
      <c r="HJ131" s="136"/>
    </row>
    <row r="132" spans="5:218" x14ac:dyDescent="0.25">
      <c r="E132" s="2"/>
      <c r="G132" s="2"/>
      <c r="GG132" s="130"/>
      <c r="GH132" s="130"/>
      <c r="GI132" s="130"/>
      <c r="GJ132" s="130"/>
      <c r="GK132" s="130"/>
      <c r="GL132" s="131"/>
      <c r="GM132" s="132"/>
      <c r="GN132" s="133"/>
      <c r="GO132" s="133"/>
      <c r="GP132" s="133"/>
      <c r="GQ132" s="134"/>
      <c r="GR132" s="132"/>
      <c r="GS132" s="135"/>
      <c r="GT132" s="135"/>
      <c r="GU132" s="135"/>
      <c r="GV132" s="135"/>
      <c r="GW132" s="136"/>
      <c r="GX132" s="136"/>
      <c r="GY132" s="136"/>
      <c r="GZ132" s="136"/>
      <c r="HA132" s="136"/>
      <c r="HB132" s="136"/>
      <c r="HC132" s="136"/>
      <c r="HD132" s="136"/>
      <c r="HE132" s="136"/>
      <c r="HF132" s="136"/>
      <c r="HG132" s="136"/>
      <c r="HH132" s="136"/>
      <c r="HI132" s="137"/>
      <c r="HJ132" s="136"/>
    </row>
    <row r="133" spans="5:218" x14ac:dyDescent="0.25">
      <c r="E133" s="2"/>
      <c r="G133" s="2"/>
      <c r="GG133" s="130"/>
      <c r="GH133" s="130"/>
      <c r="GI133" s="130"/>
      <c r="GJ133" s="130"/>
      <c r="GK133" s="130"/>
      <c r="GL133" s="131"/>
      <c r="GM133" s="132"/>
      <c r="GN133" s="133"/>
      <c r="GO133" s="133"/>
      <c r="GP133" s="133"/>
      <c r="GQ133" s="134"/>
      <c r="GR133" s="132"/>
      <c r="GS133" s="135"/>
      <c r="GT133" s="135"/>
      <c r="GU133" s="135"/>
      <c r="GV133" s="135"/>
      <c r="GW133" s="136"/>
      <c r="GX133" s="136"/>
      <c r="GY133" s="136"/>
      <c r="GZ133" s="136"/>
      <c r="HA133" s="136"/>
      <c r="HB133" s="136"/>
      <c r="HC133" s="136"/>
      <c r="HD133" s="136"/>
      <c r="HE133" s="136"/>
      <c r="HF133" s="136"/>
      <c r="HG133" s="136"/>
      <c r="HH133" s="136"/>
      <c r="HI133" s="137"/>
      <c r="HJ133" s="136"/>
    </row>
    <row r="134" spans="5:218" x14ac:dyDescent="0.25">
      <c r="E134" s="2"/>
      <c r="G134" s="2"/>
      <c r="GG134" s="130"/>
      <c r="GH134" s="130"/>
      <c r="GI134" s="130"/>
      <c r="GJ134" s="130"/>
      <c r="GK134" s="130"/>
      <c r="GL134" s="131"/>
      <c r="GM134" s="132"/>
      <c r="GN134" s="133"/>
      <c r="GO134" s="133"/>
      <c r="GP134" s="133"/>
      <c r="GQ134" s="134"/>
      <c r="GR134" s="132"/>
      <c r="GS134" s="135"/>
      <c r="GT134" s="135"/>
      <c r="GU134" s="135"/>
      <c r="GV134" s="135"/>
      <c r="GW134" s="136"/>
      <c r="GX134" s="136"/>
      <c r="GY134" s="136"/>
      <c r="GZ134" s="136"/>
      <c r="HA134" s="136"/>
      <c r="HB134" s="136"/>
      <c r="HC134" s="136"/>
      <c r="HD134" s="136"/>
      <c r="HE134" s="136"/>
      <c r="HF134" s="136"/>
      <c r="HG134" s="136"/>
      <c r="HH134" s="136"/>
      <c r="HI134" s="137"/>
      <c r="HJ134" s="136"/>
    </row>
    <row r="135" spans="5:218" x14ac:dyDescent="0.25">
      <c r="E135" s="2"/>
      <c r="G135" s="2"/>
      <c r="GG135" s="130"/>
      <c r="GH135" s="130"/>
      <c r="GI135" s="130"/>
      <c r="GJ135" s="130"/>
      <c r="GK135" s="130"/>
      <c r="GL135" s="131"/>
      <c r="GM135" s="132"/>
      <c r="GN135" s="133"/>
      <c r="GO135" s="133"/>
      <c r="GP135" s="133"/>
      <c r="GQ135" s="134"/>
      <c r="GR135" s="132"/>
      <c r="GS135" s="135"/>
      <c r="GT135" s="135"/>
      <c r="GU135" s="135"/>
      <c r="GV135" s="135"/>
      <c r="GW135" s="136"/>
      <c r="GX135" s="136"/>
      <c r="GY135" s="136"/>
      <c r="GZ135" s="136"/>
      <c r="HA135" s="136"/>
      <c r="HB135" s="136"/>
      <c r="HC135" s="136"/>
      <c r="HD135" s="136"/>
      <c r="HE135" s="136"/>
      <c r="HF135" s="136"/>
      <c r="HG135" s="136"/>
      <c r="HH135" s="136"/>
      <c r="HI135" s="137"/>
      <c r="HJ135" s="136"/>
    </row>
    <row r="136" spans="5:218" x14ac:dyDescent="0.25">
      <c r="E136" s="2"/>
      <c r="G136" s="2"/>
      <c r="GG136" s="130"/>
      <c r="GH136" s="130"/>
      <c r="GI136" s="130"/>
      <c r="GJ136" s="130"/>
      <c r="GK136" s="130"/>
      <c r="GL136" s="131"/>
      <c r="GM136" s="132"/>
      <c r="GN136" s="133"/>
      <c r="GO136" s="133"/>
      <c r="GP136" s="133"/>
      <c r="GQ136" s="134"/>
      <c r="GR136" s="132"/>
      <c r="GS136" s="135"/>
      <c r="GT136" s="135"/>
      <c r="GU136" s="135"/>
      <c r="GV136" s="135"/>
      <c r="GW136" s="136"/>
      <c r="GX136" s="136"/>
      <c r="GY136" s="136"/>
      <c r="GZ136" s="136"/>
      <c r="HA136" s="136"/>
      <c r="HB136" s="136"/>
      <c r="HC136" s="136"/>
      <c r="HD136" s="136"/>
      <c r="HE136" s="136"/>
      <c r="HF136" s="136"/>
      <c r="HG136" s="136"/>
      <c r="HH136" s="136"/>
      <c r="HI136" s="137"/>
      <c r="HJ136" s="136"/>
    </row>
    <row r="137" spans="5:218" x14ac:dyDescent="0.25">
      <c r="E137" s="2"/>
      <c r="G137" s="2"/>
      <c r="GG137" s="130"/>
      <c r="GH137" s="130"/>
      <c r="GI137" s="130"/>
      <c r="GJ137" s="130"/>
      <c r="GK137" s="130"/>
      <c r="GL137" s="131"/>
      <c r="GM137" s="132"/>
      <c r="GN137" s="133"/>
      <c r="GO137" s="133"/>
      <c r="GP137" s="133"/>
      <c r="GQ137" s="134"/>
      <c r="GR137" s="132"/>
      <c r="GS137" s="135"/>
      <c r="GT137" s="135"/>
      <c r="GU137" s="135"/>
      <c r="GV137" s="135"/>
      <c r="GW137" s="136"/>
      <c r="GX137" s="136"/>
      <c r="GY137" s="136"/>
      <c r="GZ137" s="136"/>
      <c r="HA137" s="136"/>
      <c r="HB137" s="136"/>
      <c r="HC137" s="136"/>
      <c r="HD137" s="136"/>
      <c r="HE137" s="136"/>
      <c r="HF137" s="136"/>
      <c r="HG137" s="136"/>
      <c r="HH137" s="136"/>
      <c r="HI137" s="137"/>
      <c r="HJ137" s="136"/>
    </row>
    <row r="138" spans="5:218" x14ac:dyDescent="0.25">
      <c r="E138" s="2"/>
      <c r="G138" s="2"/>
      <c r="GG138" s="130"/>
      <c r="GH138" s="130"/>
      <c r="GI138" s="130"/>
      <c r="GJ138" s="130"/>
      <c r="GK138" s="130"/>
      <c r="GL138" s="131"/>
      <c r="GM138" s="132"/>
      <c r="GN138" s="133"/>
      <c r="GO138" s="133"/>
      <c r="GP138" s="133"/>
      <c r="GQ138" s="134"/>
      <c r="GR138" s="132"/>
      <c r="GS138" s="135"/>
      <c r="GT138" s="135"/>
      <c r="GU138" s="135"/>
      <c r="GV138" s="135"/>
      <c r="GW138" s="136"/>
      <c r="GX138" s="136"/>
      <c r="GY138" s="136"/>
      <c r="GZ138" s="136"/>
      <c r="HA138" s="136"/>
      <c r="HB138" s="136"/>
      <c r="HC138" s="136"/>
      <c r="HD138" s="136"/>
      <c r="HE138" s="136"/>
      <c r="HF138" s="136"/>
      <c r="HG138" s="136"/>
      <c r="HH138" s="136"/>
      <c r="HI138" s="137"/>
      <c r="HJ138" s="136"/>
    </row>
    <row r="139" spans="5:218" x14ac:dyDescent="0.25">
      <c r="E139" s="2"/>
      <c r="G139" s="2"/>
      <c r="GG139" s="130"/>
      <c r="GH139" s="130"/>
      <c r="GI139" s="130"/>
      <c r="GJ139" s="130"/>
      <c r="GK139" s="130"/>
      <c r="GL139" s="131"/>
      <c r="GM139" s="132"/>
      <c r="GN139" s="133"/>
      <c r="GO139" s="133"/>
      <c r="GP139" s="133"/>
      <c r="GQ139" s="134"/>
      <c r="GR139" s="132"/>
      <c r="GS139" s="135"/>
      <c r="GT139" s="135"/>
      <c r="GU139" s="135"/>
      <c r="GV139" s="135"/>
      <c r="GW139" s="136"/>
      <c r="GX139" s="136"/>
      <c r="GY139" s="136"/>
      <c r="GZ139" s="136"/>
      <c r="HA139" s="136"/>
      <c r="HB139" s="136"/>
      <c r="HC139" s="136"/>
      <c r="HD139" s="136"/>
      <c r="HE139" s="136"/>
      <c r="HF139" s="136"/>
      <c r="HG139" s="136"/>
      <c r="HH139" s="136"/>
      <c r="HI139" s="137"/>
      <c r="HJ139" s="136"/>
    </row>
    <row r="140" spans="5:218" x14ac:dyDescent="0.25">
      <c r="E140" s="2"/>
      <c r="G140" s="2"/>
      <c r="GG140" s="130"/>
      <c r="GH140" s="130"/>
      <c r="GI140" s="130"/>
      <c r="GJ140" s="130"/>
      <c r="GK140" s="130"/>
      <c r="GL140" s="131"/>
      <c r="GM140" s="132"/>
      <c r="GN140" s="133"/>
      <c r="GO140" s="133"/>
      <c r="GP140" s="133"/>
      <c r="GQ140" s="134"/>
      <c r="GR140" s="132"/>
      <c r="GS140" s="135"/>
      <c r="GT140" s="135"/>
      <c r="GU140" s="135"/>
      <c r="GV140" s="135"/>
      <c r="GW140" s="136"/>
      <c r="GX140" s="136"/>
      <c r="GY140" s="136"/>
      <c r="GZ140" s="136"/>
      <c r="HA140" s="136"/>
      <c r="HB140" s="136"/>
      <c r="HC140" s="136"/>
      <c r="HD140" s="136"/>
      <c r="HE140" s="136"/>
      <c r="HF140" s="136"/>
      <c r="HG140" s="136"/>
      <c r="HH140" s="136"/>
      <c r="HI140" s="137"/>
      <c r="HJ140" s="136"/>
    </row>
    <row r="141" spans="5:218" x14ac:dyDescent="0.25">
      <c r="E141" s="2"/>
      <c r="G141" s="2"/>
      <c r="GG141" s="130"/>
      <c r="GH141" s="130"/>
      <c r="GI141" s="130"/>
      <c r="GJ141" s="130"/>
      <c r="GK141" s="130"/>
      <c r="GL141" s="131"/>
      <c r="GM141" s="132"/>
      <c r="GN141" s="133"/>
      <c r="GO141" s="133"/>
      <c r="GP141" s="133"/>
      <c r="GQ141" s="134"/>
      <c r="GR141" s="132"/>
      <c r="GS141" s="135"/>
      <c r="GT141" s="135"/>
      <c r="GU141" s="135"/>
      <c r="GV141" s="135"/>
      <c r="GW141" s="136"/>
      <c r="GX141" s="136"/>
      <c r="GY141" s="136"/>
      <c r="GZ141" s="136"/>
      <c r="HA141" s="136"/>
      <c r="HB141" s="136"/>
      <c r="HC141" s="136"/>
      <c r="HD141" s="136"/>
      <c r="HE141" s="136"/>
      <c r="HF141" s="136"/>
      <c r="HG141" s="136"/>
      <c r="HH141" s="136"/>
      <c r="HI141" s="137"/>
      <c r="HJ141" s="136"/>
    </row>
    <row r="142" spans="5:218" x14ac:dyDescent="0.25">
      <c r="E142" s="2"/>
      <c r="G142" s="2"/>
      <c r="GG142" s="130"/>
      <c r="GH142" s="130"/>
      <c r="GI142" s="130"/>
      <c r="GJ142" s="130"/>
      <c r="GK142" s="130"/>
      <c r="GL142" s="131"/>
      <c r="GM142" s="132"/>
      <c r="GN142" s="133"/>
      <c r="GO142" s="133"/>
      <c r="GP142" s="133"/>
      <c r="GQ142" s="134"/>
      <c r="GR142" s="132"/>
      <c r="GS142" s="135"/>
      <c r="GT142" s="135"/>
      <c r="GU142" s="135"/>
      <c r="GV142" s="135"/>
      <c r="GW142" s="136"/>
      <c r="GX142" s="136"/>
      <c r="GY142" s="136"/>
      <c r="GZ142" s="136"/>
      <c r="HA142" s="136"/>
      <c r="HB142" s="136"/>
      <c r="HC142" s="136"/>
      <c r="HD142" s="136"/>
      <c r="HE142" s="136"/>
      <c r="HF142" s="136"/>
      <c r="HG142" s="136"/>
      <c r="HH142" s="136"/>
      <c r="HI142" s="137"/>
      <c r="HJ142" s="136"/>
    </row>
    <row r="143" spans="5:218" x14ac:dyDescent="0.25">
      <c r="E143" s="2"/>
      <c r="G143" s="2"/>
      <c r="GG143" s="130"/>
      <c r="GH143" s="130"/>
      <c r="GI143" s="130"/>
      <c r="GJ143" s="130"/>
      <c r="GK143" s="130"/>
      <c r="GL143" s="131"/>
      <c r="GM143" s="132"/>
      <c r="GN143" s="133"/>
      <c r="GO143" s="133"/>
      <c r="GP143" s="133"/>
      <c r="GQ143" s="134"/>
      <c r="GR143" s="132"/>
      <c r="GS143" s="135"/>
      <c r="GT143" s="135"/>
      <c r="GU143" s="135"/>
      <c r="GV143" s="135"/>
      <c r="GW143" s="136"/>
      <c r="GX143" s="136"/>
      <c r="GY143" s="136"/>
      <c r="GZ143" s="136"/>
      <c r="HA143" s="136"/>
      <c r="HB143" s="136"/>
      <c r="HC143" s="136"/>
      <c r="HD143" s="136"/>
      <c r="HE143" s="136"/>
      <c r="HF143" s="136"/>
      <c r="HG143" s="136"/>
      <c r="HH143" s="136"/>
      <c r="HI143" s="137"/>
      <c r="HJ143" s="136"/>
    </row>
    <row r="144" spans="5:218" x14ac:dyDescent="0.25">
      <c r="E144" s="2"/>
      <c r="G144" s="2"/>
      <c r="GG144" s="130"/>
      <c r="GH144" s="130"/>
      <c r="GI144" s="130"/>
      <c r="GJ144" s="130"/>
      <c r="GK144" s="130"/>
      <c r="GL144" s="131"/>
      <c r="GM144" s="132"/>
      <c r="GN144" s="133"/>
      <c r="GO144" s="133"/>
      <c r="GP144" s="133"/>
      <c r="GQ144" s="134"/>
      <c r="GR144" s="132"/>
      <c r="GS144" s="135"/>
      <c r="GT144" s="135"/>
      <c r="GU144" s="135"/>
      <c r="GV144" s="135"/>
      <c r="GW144" s="136"/>
      <c r="GX144" s="136"/>
      <c r="GY144" s="136"/>
      <c r="GZ144" s="136"/>
      <c r="HA144" s="136"/>
      <c r="HB144" s="136"/>
      <c r="HC144" s="136"/>
      <c r="HD144" s="136"/>
      <c r="HE144" s="136"/>
      <c r="HF144" s="136"/>
      <c r="HG144" s="136"/>
      <c r="HH144" s="136"/>
      <c r="HI144" s="137"/>
      <c r="HJ144" s="136"/>
    </row>
    <row r="145" spans="5:218" x14ac:dyDescent="0.25">
      <c r="E145" s="2"/>
      <c r="G145" s="2"/>
      <c r="GG145" s="130"/>
      <c r="GH145" s="130"/>
      <c r="GI145" s="130"/>
      <c r="GJ145" s="130"/>
      <c r="GK145" s="130"/>
      <c r="GL145" s="131"/>
      <c r="GM145" s="132"/>
      <c r="GN145" s="133"/>
      <c r="GO145" s="133"/>
      <c r="GP145" s="133"/>
      <c r="GQ145" s="134"/>
      <c r="GR145" s="132"/>
      <c r="GS145" s="135"/>
      <c r="GT145" s="135"/>
      <c r="GU145" s="135"/>
      <c r="GV145" s="135"/>
      <c r="GW145" s="136"/>
      <c r="GX145" s="136"/>
      <c r="GY145" s="136"/>
      <c r="GZ145" s="136"/>
      <c r="HA145" s="136"/>
      <c r="HB145" s="136"/>
      <c r="HC145" s="136"/>
      <c r="HD145" s="136"/>
      <c r="HE145" s="136"/>
      <c r="HF145" s="136"/>
      <c r="HG145" s="136"/>
      <c r="HH145" s="136"/>
      <c r="HI145" s="137"/>
      <c r="HJ145" s="136"/>
    </row>
    <row r="146" spans="5:218" x14ac:dyDescent="0.25">
      <c r="E146" s="2"/>
      <c r="G146" s="2"/>
      <c r="GG146" s="130"/>
      <c r="GH146" s="130"/>
      <c r="GI146" s="130"/>
      <c r="GJ146" s="130"/>
      <c r="GK146" s="130"/>
      <c r="GL146" s="131"/>
      <c r="GM146" s="132"/>
      <c r="GN146" s="133"/>
      <c r="GO146" s="133"/>
      <c r="GP146" s="133"/>
      <c r="GQ146" s="134"/>
      <c r="GR146" s="132"/>
      <c r="GS146" s="135"/>
      <c r="GT146" s="135"/>
      <c r="GU146" s="135"/>
      <c r="GV146" s="135"/>
      <c r="GW146" s="136"/>
      <c r="GX146" s="136"/>
      <c r="GY146" s="136"/>
      <c r="GZ146" s="136"/>
      <c r="HA146" s="136"/>
      <c r="HB146" s="136"/>
      <c r="HC146" s="136"/>
      <c r="HD146" s="136"/>
      <c r="HE146" s="136"/>
      <c r="HF146" s="136"/>
      <c r="HG146" s="136"/>
      <c r="HH146" s="136"/>
      <c r="HI146" s="137"/>
      <c r="HJ146" s="136"/>
    </row>
    <row r="147" spans="5:218" x14ac:dyDescent="0.25">
      <c r="E147" s="2"/>
      <c r="G147" s="2"/>
      <c r="GG147" s="130"/>
      <c r="GH147" s="130"/>
      <c r="GI147" s="130"/>
      <c r="GJ147" s="130"/>
      <c r="GK147" s="130"/>
      <c r="GL147" s="131"/>
      <c r="GM147" s="132"/>
      <c r="GN147" s="133"/>
      <c r="GO147" s="133"/>
      <c r="GP147" s="133"/>
      <c r="GQ147" s="134"/>
      <c r="GR147" s="132"/>
      <c r="GS147" s="135"/>
      <c r="GT147" s="135"/>
      <c r="GU147" s="135"/>
      <c r="GV147" s="135"/>
      <c r="GW147" s="136"/>
      <c r="GX147" s="136"/>
      <c r="GY147" s="136"/>
      <c r="GZ147" s="136"/>
      <c r="HA147" s="136"/>
      <c r="HB147" s="136"/>
      <c r="HC147" s="136"/>
      <c r="HD147" s="136"/>
      <c r="HE147" s="136"/>
      <c r="HF147" s="136"/>
      <c r="HG147" s="136"/>
      <c r="HH147" s="136"/>
      <c r="HI147" s="137"/>
      <c r="HJ147" s="136"/>
    </row>
    <row r="148" spans="5:218" x14ac:dyDescent="0.25">
      <c r="E148" s="2"/>
      <c r="G148" s="2"/>
      <c r="GG148" s="130"/>
      <c r="GH148" s="130"/>
      <c r="GI148" s="130"/>
      <c r="GJ148" s="130"/>
      <c r="GK148" s="130"/>
      <c r="GL148" s="131"/>
      <c r="GM148" s="132"/>
      <c r="GN148" s="133"/>
      <c r="GO148" s="133"/>
      <c r="GP148" s="133"/>
      <c r="GQ148" s="134"/>
      <c r="GR148" s="132"/>
      <c r="GS148" s="135"/>
      <c r="GT148" s="135"/>
      <c r="GU148" s="135"/>
      <c r="GV148" s="135"/>
      <c r="GW148" s="136"/>
      <c r="GX148" s="136"/>
      <c r="GY148" s="136"/>
      <c r="GZ148" s="136"/>
      <c r="HA148" s="136"/>
      <c r="HB148" s="136"/>
      <c r="HC148" s="136"/>
      <c r="HD148" s="136"/>
      <c r="HE148" s="136"/>
      <c r="HF148" s="136"/>
      <c r="HG148" s="136"/>
      <c r="HH148" s="136"/>
      <c r="HI148" s="137"/>
      <c r="HJ148" s="136"/>
    </row>
    <row r="149" spans="5:218" x14ac:dyDescent="0.25">
      <c r="E149" s="2"/>
      <c r="G149" s="2"/>
      <c r="GG149" s="130"/>
      <c r="GH149" s="130"/>
      <c r="GI149" s="130"/>
      <c r="GJ149" s="130"/>
      <c r="GK149" s="130"/>
      <c r="GL149" s="131"/>
      <c r="GM149" s="132"/>
      <c r="GN149" s="133"/>
      <c r="GO149" s="133"/>
      <c r="GP149" s="133"/>
      <c r="GQ149" s="134"/>
      <c r="GR149" s="132"/>
      <c r="GS149" s="135"/>
      <c r="GT149" s="135"/>
      <c r="GU149" s="135"/>
      <c r="GV149" s="135"/>
      <c r="GW149" s="136"/>
      <c r="GX149" s="136"/>
      <c r="GY149" s="136"/>
      <c r="GZ149" s="136"/>
      <c r="HA149" s="136"/>
      <c r="HB149" s="136"/>
      <c r="HC149" s="136"/>
      <c r="HD149" s="136"/>
      <c r="HE149" s="136"/>
      <c r="HF149" s="136"/>
      <c r="HG149" s="136"/>
      <c r="HH149" s="136"/>
      <c r="HI149" s="137"/>
      <c r="HJ149" s="136"/>
    </row>
    <row r="150" spans="5:218" x14ac:dyDescent="0.25">
      <c r="E150" s="2"/>
      <c r="G150" s="2"/>
      <c r="GG150" s="130"/>
      <c r="GH150" s="130"/>
      <c r="GI150" s="130"/>
      <c r="GJ150" s="130"/>
      <c r="GK150" s="130"/>
      <c r="GL150" s="131"/>
      <c r="GM150" s="132"/>
      <c r="GN150" s="133"/>
      <c r="GO150" s="133"/>
      <c r="GP150" s="133"/>
      <c r="GQ150" s="134"/>
      <c r="GR150" s="132"/>
      <c r="GS150" s="135"/>
      <c r="GT150" s="135"/>
      <c r="GU150" s="135"/>
      <c r="GV150" s="135"/>
      <c r="GW150" s="136"/>
      <c r="GX150" s="136"/>
      <c r="GY150" s="136"/>
      <c r="GZ150" s="136"/>
      <c r="HA150" s="136"/>
      <c r="HB150" s="136"/>
      <c r="HC150" s="136"/>
      <c r="HD150" s="136"/>
      <c r="HE150" s="136"/>
      <c r="HF150" s="136"/>
      <c r="HG150" s="136"/>
      <c r="HH150" s="136"/>
      <c r="HI150" s="137"/>
      <c r="HJ150" s="136"/>
    </row>
    <row r="151" spans="5:218" x14ac:dyDescent="0.25">
      <c r="E151" s="2"/>
      <c r="G151" s="2"/>
      <c r="GG151" s="130"/>
      <c r="GH151" s="130"/>
      <c r="GI151" s="130"/>
      <c r="GJ151" s="130"/>
      <c r="GK151" s="130"/>
      <c r="GL151" s="131"/>
      <c r="GM151" s="132"/>
      <c r="GN151" s="133"/>
      <c r="GO151" s="133"/>
      <c r="GP151" s="133"/>
      <c r="GQ151" s="134"/>
      <c r="GR151" s="132"/>
      <c r="GS151" s="135"/>
      <c r="GT151" s="135"/>
      <c r="GU151" s="135"/>
      <c r="GV151" s="135"/>
      <c r="GW151" s="136"/>
      <c r="GX151" s="136"/>
      <c r="GY151" s="136"/>
      <c r="GZ151" s="136"/>
      <c r="HA151" s="136"/>
      <c r="HB151" s="136"/>
      <c r="HC151" s="136"/>
      <c r="HD151" s="136"/>
      <c r="HE151" s="136"/>
      <c r="HF151" s="136"/>
      <c r="HG151" s="136"/>
      <c r="HH151" s="136"/>
      <c r="HI151" s="137"/>
      <c r="HJ151" s="136"/>
    </row>
    <row r="152" spans="5:218" x14ac:dyDescent="0.25">
      <c r="E152" s="2"/>
      <c r="G152" s="2"/>
      <c r="GG152" s="130"/>
      <c r="GH152" s="130"/>
      <c r="GI152" s="130"/>
      <c r="GJ152" s="130"/>
      <c r="GK152" s="130"/>
      <c r="GL152" s="131"/>
      <c r="GM152" s="132"/>
      <c r="GN152" s="133"/>
      <c r="GO152" s="133"/>
      <c r="GP152" s="133"/>
      <c r="GQ152" s="134"/>
      <c r="GR152" s="132"/>
      <c r="GS152" s="135"/>
      <c r="GT152" s="135"/>
      <c r="GU152" s="135"/>
      <c r="GV152" s="135"/>
      <c r="GW152" s="136"/>
      <c r="GX152" s="136"/>
      <c r="GY152" s="136"/>
      <c r="GZ152" s="136"/>
      <c r="HA152" s="136"/>
      <c r="HB152" s="136"/>
      <c r="HC152" s="136"/>
      <c r="HD152" s="136"/>
      <c r="HE152" s="136"/>
      <c r="HF152" s="136"/>
      <c r="HG152" s="136"/>
      <c r="HH152" s="136"/>
      <c r="HI152" s="137"/>
      <c r="HJ152" s="136"/>
    </row>
    <row r="153" spans="5:218" x14ac:dyDescent="0.25">
      <c r="E153" s="2"/>
      <c r="G153" s="2"/>
      <c r="GG153" s="130"/>
      <c r="GH153" s="130"/>
      <c r="GI153" s="130"/>
      <c r="GJ153" s="130"/>
      <c r="GK153" s="130"/>
      <c r="GL153" s="131"/>
      <c r="GM153" s="132"/>
      <c r="GN153" s="133"/>
      <c r="GO153" s="133"/>
      <c r="GP153" s="133"/>
      <c r="GQ153" s="134"/>
      <c r="GR153" s="132"/>
      <c r="GS153" s="135"/>
      <c r="GT153" s="135"/>
      <c r="GU153" s="135"/>
      <c r="GV153" s="135"/>
      <c r="GW153" s="136"/>
      <c r="GX153" s="136"/>
      <c r="GY153" s="136"/>
      <c r="GZ153" s="136"/>
      <c r="HA153" s="136"/>
      <c r="HB153" s="136"/>
      <c r="HC153" s="136"/>
      <c r="HD153" s="136"/>
      <c r="HE153" s="136"/>
      <c r="HF153" s="136"/>
      <c r="HG153" s="136"/>
      <c r="HH153" s="136"/>
      <c r="HI153" s="137"/>
      <c r="HJ153" s="136"/>
    </row>
    <row r="154" spans="5:218" x14ac:dyDescent="0.25">
      <c r="E154" s="2"/>
      <c r="G154" s="2"/>
      <c r="GG154" s="130"/>
      <c r="GH154" s="130"/>
      <c r="GI154" s="130"/>
      <c r="GJ154" s="130"/>
      <c r="GK154" s="130"/>
      <c r="GL154" s="131"/>
      <c r="GM154" s="132"/>
      <c r="GN154" s="133"/>
      <c r="GO154" s="133"/>
      <c r="GP154" s="133"/>
      <c r="GQ154" s="134"/>
      <c r="GR154" s="132"/>
      <c r="GS154" s="135"/>
      <c r="GT154" s="135"/>
      <c r="GU154" s="135"/>
      <c r="GV154" s="135"/>
      <c r="GW154" s="136"/>
      <c r="GX154" s="136"/>
      <c r="GY154" s="136"/>
      <c r="GZ154" s="136"/>
      <c r="HA154" s="136"/>
      <c r="HB154" s="136"/>
      <c r="HC154" s="136"/>
      <c r="HD154" s="136"/>
      <c r="HE154" s="136"/>
      <c r="HF154" s="136"/>
      <c r="HG154" s="136"/>
      <c r="HH154" s="136"/>
      <c r="HI154" s="137"/>
      <c r="HJ154" s="136"/>
    </row>
    <row r="155" spans="5:218" x14ac:dyDescent="0.25">
      <c r="E155" s="2"/>
      <c r="G155" s="2"/>
      <c r="GG155" s="130"/>
      <c r="GH155" s="130"/>
      <c r="GI155" s="130"/>
      <c r="GJ155" s="130"/>
      <c r="GK155" s="130"/>
      <c r="GL155" s="131"/>
      <c r="GM155" s="132"/>
      <c r="GN155" s="133"/>
      <c r="GO155" s="133"/>
      <c r="GP155" s="133"/>
      <c r="GQ155" s="134"/>
      <c r="GR155" s="132"/>
      <c r="GS155" s="135"/>
      <c r="GT155" s="135"/>
      <c r="GU155" s="135"/>
      <c r="GV155" s="135"/>
      <c r="GW155" s="136"/>
      <c r="GX155" s="136"/>
      <c r="GY155" s="136"/>
      <c r="GZ155" s="136"/>
      <c r="HA155" s="136"/>
      <c r="HB155" s="136"/>
      <c r="HC155" s="136"/>
      <c r="HD155" s="136"/>
      <c r="HE155" s="136"/>
      <c r="HF155" s="136"/>
      <c r="HG155" s="136"/>
      <c r="HH155" s="136"/>
      <c r="HI155" s="137"/>
      <c r="HJ155" s="136"/>
    </row>
    <row r="156" spans="5:218" x14ac:dyDescent="0.25">
      <c r="E156" s="2"/>
      <c r="G156" s="2"/>
      <c r="GG156" s="130"/>
      <c r="GH156" s="130"/>
      <c r="GI156" s="130"/>
      <c r="GJ156" s="130"/>
      <c r="GK156" s="130"/>
      <c r="GL156" s="131"/>
      <c r="GM156" s="132"/>
      <c r="GN156" s="133"/>
      <c r="GO156" s="133"/>
      <c r="GP156" s="133"/>
      <c r="GQ156" s="134"/>
      <c r="GR156" s="132"/>
      <c r="GS156" s="135"/>
      <c r="GT156" s="135"/>
      <c r="GU156" s="135"/>
      <c r="GV156" s="135"/>
      <c r="GW156" s="136"/>
      <c r="GX156" s="136"/>
      <c r="GY156" s="136"/>
      <c r="GZ156" s="136"/>
      <c r="HA156" s="136"/>
      <c r="HB156" s="136"/>
      <c r="HC156" s="136"/>
      <c r="HD156" s="136"/>
      <c r="HE156" s="136"/>
      <c r="HF156" s="136"/>
      <c r="HG156" s="136"/>
      <c r="HH156" s="136"/>
      <c r="HI156" s="137"/>
      <c r="HJ156" s="136"/>
    </row>
    <row r="157" spans="5:218" x14ac:dyDescent="0.25">
      <c r="E157" s="2"/>
      <c r="G157" s="2"/>
      <c r="GG157" s="130"/>
      <c r="GH157" s="130"/>
      <c r="GI157" s="130"/>
      <c r="GJ157" s="130"/>
      <c r="GK157" s="130"/>
      <c r="GL157" s="131"/>
      <c r="GM157" s="132"/>
      <c r="GN157" s="133"/>
      <c r="GO157" s="133"/>
      <c r="GP157" s="133"/>
      <c r="GQ157" s="134"/>
      <c r="GR157" s="132"/>
      <c r="GS157" s="135"/>
      <c r="GT157" s="135"/>
      <c r="GU157" s="135"/>
      <c r="GV157" s="135"/>
      <c r="GW157" s="136"/>
      <c r="GX157" s="136"/>
      <c r="GY157" s="136"/>
      <c r="GZ157" s="136"/>
      <c r="HA157" s="136"/>
      <c r="HB157" s="136"/>
      <c r="HC157" s="136"/>
      <c r="HD157" s="136"/>
      <c r="HE157" s="136"/>
      <c r="HF157" s="136"/>
      <c r="HG157" s="136"/>
      <c r="HH157" s="136"/>
      <c r="HI157" s="137"/>
      <c r="HJ157" s="136"/>
    </row>
    <row r="158" spans="5:218" x14ac:dyDescent="0.25">
      <c r="E158" s="2"/>
      <c r="G158" s="2"/>
      <c r="GG158" s="130"/>
      <c r="GH158" s="130"/>
      <c r="GI158" s="130"/>
      <c r="GJ158" s="130"/>
      <c r="GK158" s="130"/>
      <c r="GL158" s="131"/>
      <c r="GM158" s="132"/>
      <c r="GN158" s="133"/>
      <c r="GO158" s="133"/>
      <c r="GP158" s="133"/>
      <c r="GQ158" s="134"/>
      <c r="GR158" s="132"/>
      <c r="GS158" s="135"/>
      <c r="GT158" s="135"/>
      <c r="GU158" s="135"/>
      <c r="GV158" s="135"/>
      <c r="GW158" s="136"/>
      <c r="GX158" s="136"/>
      <c r="GY158" s="136"/>
      <c r="GZ158" s="136"/>
      <c r="HA158" s="136"/>
      <c r="HB158" s="136"/>
      <c r="HC158" s="136"/>
      <c r="HD158" s="136"/>
      <c r="HE158" s="136"/>
      <c r="HF158" s="136"/>
      <c r="HG158" s="136"/>
      <c r="HH158" s="136"/>
      <c r="HI158" s="137"/>
      <c r="HJ158" s="136"/>
    </row>
    <row r="159" spans="5:218" x14ac:dyDescent="0.25">
      <c r="E159" s="2"/>
      <c r="G159" s="2"/>
      <c r="GG159" s="130"/>
      <c r="GH159" s="130"/>
      <c r="GI159" s="130"/>
      <c r="GJ159" s="130"/>
      <c r="GK159" s="130"/>
      <c r="GL159" s="131"/>
      <c r="GM159" s="132"/>
      <c r="GN159" s="133"/>
      <c r="GO159" s="133"/>
      <c r="GP159" s="133"/>
      <c r="GQ159" s="134"/>
      <c r="GR159" s="132"/>
      <c r="GS159" s="135"/>
      <c r="GT159" s="135"/>
      <c r="GU159" s="135"/>
      <c r="GV159" s="135"/>
      <c r="GW159" s="136"/>
      <c r="GX159" s="136"/>
      <c r="GY159" s="136"/>
      <c r="GZ159" s="136"/>
      <c r="HA159" s="136"/>
      <c r="HB159" s="136"/>
      <c r="HC159" s="136"/>
      <c r="HD159" s="136"/>
      <c r="HE159" s="136"/>
      <c r="HF159" s="136"/>
      <c r="HG159" s="136"/>
      <c r="HH159" s="136"/>
      <c r="HI159" s="137"/>
      <c r="HJ159" s="136"/>
    </row>
    <row r="160" spans="5:218" x14ac:dyDescent="0.25">
      <c r="E160" s="2"/>
      <c r="G160" s="2"/>
      <c r="GG160" s="130"/>
      <c r="GH160" s="130"/>
      <c r="GI160" s="130"/>
      <c r="GJ160" s="130"/>
      <c r="GK160" s="130"/>
      <c r="GL160" s="131"/>
      <c r="GM160" s="132"/>
      <c r="GN160" s="133"/>
      <c r="GO160" s="133"/>
      <c r="GP160" s="133"/>
      <c r="GQ160" s="134"/>
      <c r="GR160" s="132"/>
      <c r="GS160" s="135"/>
      <c r="GT160" s="135"/>
      <c r="GU160" s="135"/>
      <c r="GV160" s="135"/>
      <c r="GW160" s="136"/>
      <c r="GX160" s="136"/>
      <c r="GY160" s="136"/>
      <c r="GZ160" s="136"/>
      <c r="HA160" s="136"/>
      <c r="HB160" s="136"/>
      <c r="HC160" s="136"/>
      <c r="HD160" s="136"/>
      <c r="HE160" s="136"/>
      <c r="HF160" s="136"/>
      <c r="HG160" s="136"/>
      <c r="HH160" s="136"/>
      <c r="HI160" s="137"/>
      <c r="HJ160" s="136"/>
    </row>
    <row r="161" spans="5:218" x14ac:dyDescent="0.25">
      <c r="E161" s="2"/>
      <c r="G161" s="2"/>
      <c r="GG161" s="130"/>
      <c r="GH161" s="130"/>
      <c r="GI161" s="130"/>
      <c r="GJ161" s="130"/>
      <c r="GK161" s="130"/>
      <c r="GL161" s="131"/>
      <c r="GM161" s="132"/>
      <c r="GN161" s="133"/>
      <c r="GO161" s="133"/>
      <c r="GP161" s="133"/>
      <c r="GQ161" s="134"/>
      <c r="GR161" s="132"/>
      <c r="GS161" s="135"/>
      <c r="GT161" s="135"/>
      <c r="GU161" s="135"/>
      <c r="GV161" s="135"/>
      <c r="GW161" s="136"/>
      <c r="GX161" s="136"/>
      <c r="GY161" s="136"/>
      <c r="GZ161" s="136"/>
      <c r="HA161" s="136"/>
      <c r="HB161" s="136"/>
      <c r="HC161" s="136"/>
      <c r="HD161" s="136"/>
      <c r="HE161" s="136"/>
      <c r="HF161" s="136"/>
      <c r="HG161" s="136"/>
      <c r="HH161" s="136"/>
      <c r="HI161" s="137"/>
      <c r="HJ161" s="136"/>
    </row>
    <row r="162" spans="5:218" x14ac:dyDescent="0.25">
      <c r="E162" s="2"/>
      <c r="G162" s="2"/>
      <c r="GG162" s="130"/>
      <c r="GH162" s="130"/>
      <c r="GI162" s="130"/>
      <c r="GJ162" s="130"/>
      <c r="GK162" s="130"/>
      <c r="GL162" s="131"/>
      <c r="GM162" s="132"/>
      <c r="GN162" s="133"/>
      <c r="GO162" s="133"/>
      <c r="GP162" s="133"/>
      <c r="GQ162" s="134"/>
      <c r="GR162" s="132"/>
      <c r="GS162" s="135"/>
      <c r="GT162" s="135"/>
      <c r="GU162" s="135"/>
      <c r="GV162" s="135"/>
      <c r="GW162" s="136"/>
      <c r="GX162" s="136"/>
      <c r="GY162" s="136"/>
      <c r="GZ162" s="136"/>
      <c r="HA162" s="136"/>
      <c r="HB162" s="136"/>
      <c r="HC162" s="136"/>
      <c r="HD162" s="136"/>
      <c r="HE162" s="136"/>
      <c r="HF162" s="136"/>
      <c r="HG162" s="136"/>
      <c r="HH162" s="136"/>
      <c r="HI162" s="137"/>
      <c r="HJ162" s="136"/>
    </row>
    <row r="163" spans="5:218" x14ac:dyDescent="0.25">
      <c r="GG163" s="130"/>
      <c r="GH163" s="130"/>
      <c r="GI163" s="130"/>
      <c r="GJ163" s="130"/>
      <c r="GK163" s="130"/>
      <c r="GL163" s="131"/>
      <c r="GM163" s="132"/>
      <c r="GN163" s="133"/>
      <c r="GO163" s="133"/>
      <c r="GP163" s="133"/>
      <c r="GQ163" s="134"/>
      <c r="GR163" s="132"/>
      <c r="GS163" s="135"/>
      <c r="GT163" s="135"/>
      <c r="GU163" s="135"/>
      <c r="GV163" s="135"/>
      <c r="GW163" s="136"/>
      <c r="GX163" s="136"/>
      <c r="GY163" s="136"/>
      <c r="GZ163" s="136"/>
      <c r="HA163" s="136"/>
      <c r="HB163" s="136"/>
      <c r="HC163" s="136"/>
      <c r="HD163" s="136"/>
      <c r="HE163" s="136"/>
      <c r="HF163" s="136"/>
      <c r="HG163" s="136"/>
      <c r="HH163" s="136"/>
      <c r="HI163" s="137"/>
      <c r="HJ163" s="136"/>
    </row>
    <row r="164" spans="5:218" x14ac:dyDescent="0.25">
      <c r="GG164" s="130"/>
      <c r="GH164" s="130"/>
      <c r="GI164" s="130"/>
      <c r="GJ164" s="130"/>
      <c r="GK164" s="130"/>
      <c r="GL164" s="131"/>
      <c r="GM164" s="132"/>
      <c r="GN164" s="133"/>
      <c r="GO164" s="133"/>
      <c r="GP164" s="133"/>
      <c r="GQ164" s="134"/>
      <c r="GR164" s="132"/>
      <c r="GS164" s="135"/>
      <c r="GT164" s="135"/>
      <c r="GU164" s="135"/>
      <c r="GV164" s="135"/>
      <c r="GW164" s="136"/>
      <c r="GX164" s="136"/>
      <c r="GY164" s="136"/>
      <c r="GZ164" s="136"/>
      <c r="HA164" s="136"/>
      <c r="HB164" s="136"/>
      <c r="HC164" s="136"/>
      <c r="HD164" s="136"/>
      <c r="HE164" s="136"/>
      <c r="HF164" s="136"/>
      <c r="HG164" s="136"/>
      <c r="HH164" s="136"/>
      <c r="HI164" s="137"/>
      <c r="HJ164" s="136"/>
    </row>
    <row r="165" spans="5:218" x14ac:dyDescent="0.25">
      <c r="GG165" s="130"/>
      <c r="GH165" s="130"/>
      <c r="GI165" s="130"/>
      <c r="GJ165" s="130"/>
      <c r="GK165" s="130"/>
      <c r="GL165" s="131"/>
      <c r="GM165" s="132"/>
      <c r="GN165" s="133"/>
      <c r="GO165" s="133"/>
      <c r="GP165" s="133"/>
      <c r="GQ165" s="134"/>
      <c r="GR165" s="132"/>
      <c r="GS165" s="135"/>
      <c r="GT165" s="135"/>
      <c r="GU165" s="135"/>
      <c r="GV165" s="135"/>
      <c r="GW165" s="136"/>
      <c r="GX165" s="136"/>
      <c r="GY165" s="136"/>
      <c r="GZ165" s="136"/>
      <c r="HA165" s="136"/>
      <c r="HB165" s="136"/>
      <c r="HC165" s="136"/>
      <c r="HD165" s="136"/>
      <c r="HE165" s="136"/>
      <c r="HF165" s="136"/>
      <c r="HG165" s="136"/>
      <c r="HH165" s="136"/>
      <c r="HI165" s="137"/>
      <c r="HJ165" s="136"/>
    </row>
    <row r="166" spans="5:218" x14ac:dyDescent="0.25">
      <c r="GG166" s="130"/>
      <c r="GH166" s="130"/>
      <c r="GI166" s="130"/>
      <c r="GJ166" s="130"/>
      <c r="GK166" s="130"/>
      <c r="GL166" s="131"/>
      <c r="GM166" s="132"/>
      <c r="GN166" s="133"/>
      <c r="GO166" s="133"/>
      <c r="GP166" s="133"/>
      <c r="GQ166" s="134"/>
      <c r="GR166" s="132"/>
      <c r="GS166" s="135"/>
      <c r="GT166" s="135"/>
      <c r="GU166" s="135"/>
      <c r="GV166" s="135"/>
      <c r="GW166" s="136"/>
      <c r="GX166" s="136"/>
      <c r="GY166" s="136"/>
      <c r="GZ166" s="136"/>
      <c r="HA166" s="136"/>
      <c r="HB166" s="136"/>
      <c r="HC166" s="136"/>
      <c r="HD166" s="136"/>
      <c r="HE166" s="136"/>
      <c r="HF166" s="136"/>
      <c r="HG166" s="136"/>
      <c r="HH166" s="136"/>
      <c r="HI166" s="137"/>
      <c r="HJ166" s="136"/>
    </row>
    <row r="167" spans="5:218" x14ac:dyDescent="0.25">
      <c r="GG167" s="130"/>
      <c r="GH167" s="130"/>
      <c r="GI167" s="130"/>
      <c r="GJ167" s="130"/>
      <c r="GK167" s="130"/>
      <c r="GL167" s="131"/>
      <c r="GM167" s="132"/>
      <c r="GN167" s="133"/>
      <c r="GO167" s="133"/>
      <c r="GP167" s="133"/>
      <c r="GQ167" s="134"/>
      <c r="GR167" s="132"/>
      <c r="GS167" s="135"/>
      <c r="GT167" s="135"/>
      <c r="GU167" s="135"/>
      <c r="GV167" s="135"/>
      <c r="GW167" s="136"/>
      <c r="GX167" s="136"/>
      <c r="GY167" s="136"/>
      <c r="GZ167" s="136"/>
      <c r="HA167" s="136"/>
      <c r="HB167" s="136"/>
      <c r="HC167" s="136"/>
      <c r="HD167" s="136"/>
      <c r="HE167" s="136"/>
      <c r="HF167" s="136"/>
      <c r="HG167" s="136"/>
      <c r="HH167" s="136"/>
      <c r="HI167" s="137"/>
      <c r="HJ167" s="136"/>
    </row>
    <row r="168" spans="5:218" x14ac:dyDescent="0.25">
      <c r="GG168" s="130"/>
      <c r="GH168" s="130"/>
      <c r="GI168" s="130"/>
      <c r="GJ168" s="130"/>
      <c r="GK168" s="130"/>
      <c r="GL168" s="131"/>
      <c r="GM168" s="132"/>
      <c r="GN168" s="133"/>
      <c r="GO168" s="133"/>
      <c r="GP168" s="133"/>
      <c r="GQ168" s="134"/>
      <c r="GR168" s="132"/>
      <c r="GS168" s="135"/>
      <c r="GT168" s="135"/>
      <c r="GU168" s="135"/>
      <c r="GV168" s="135"/>
      <c r="GW168" s="136"/>
      <c r="GX168" s="136"/>
      <c r="GY168" s="136"/>
      <c r="GZ168" s="136"/>
      <c r="HA168" s="136"/>
      <c r="HB168" s="136"/>
      <c r="HC168" s="136"/>
      <c r="HD168" s="136"/>
      <c r="HE168" s="136"/>
      <c r="HF168" s="136"/>
      <c r="HG168" s="136"/>
      <c r="HH168" s="136"/>
      <c r="HI168" s="137"/>
      <c r="HJ168" s="136"/>
    </row>
    <row r="169" spans="5:218" x14ac:dyDescent="0.25">
      <c r="GG169" s="130"/>
      <c r="GH169" s="130"/>
      <c r="GI169" s="130"/>
      <c r="GJ169" s="130"/>
      <c r="GK169" s="130"/>
      <c r="GL169" s="131"/>
      <c r="GM169" s="132"/>
      <c r="GN169" s="133"/>
      <c r="GO169" s="133"/>
      <c r="GP169" s="133"/>
      <c r="GQ169" s="134"/>
      <c r="GR169" s="132"/>
      <c r="GS169" s="135"/>
      <c r="GT169" s="135"/>
      <c r="GU169" s="135"/>
      <c r="GV169" s="135"/>
      <c r="GW169" s="136"/>
      <c r="GX169" s="136"/>
      <c r="GY169" s="136"/>
      <c r="GZ169" s="136"/>
      <c r="HA169" s="136"/>
      <c r="HB169" s="136"/>
      <c r="HC169" s="136"/>
      <c r="HD169" s="136"/>
      <c r="HE169" s="136"/>
      <c r="HF169" s="136"/>
      <c r="HG169" s="136"/>
      <c r="HH169" s="136"/>
      <c r="HI169" s="137"/>
      <c r="HJ169" s="136"/>
    </row>
    <row r="170" spans="5:218" x14ac:dyDescent="0.25">
      <c r="GG170" s="130"/>
      <c r="GH170" s="130"/>
      <c r="GI170" s="130"/>
      <c r="GJ170" s="130"/>
      <c r="GK170" s="130"/>
      <c r="GL170" s="131"/>
      <c r="GM170" s="132"/>
      <c r="GN170" s="133"/>
      <c r="GO170" s="133"/>
      <c r="GP170" s="133"/>
      <c r="GQ170" s="134"/>
      <c r="GR170" s="132"/>
      <c r="GS170" s="135"/>
      <c r="GT170" s="135"/>
      <c r="GU170" s="135"/>
      <c r="GV170" s="135"/>
      <c r="GW170" s="136"/>
      <c r="GX170" s="136"/>
      <c r="GY170" s="136"/>
      <c r="GZ170" s="136"/>
      <c r="HA170" s="136"/>
      <c r="HB170" s="136"/>
      <c r="HC170" s="136"/>
      <c r="HD170" s="136"/>
      <c r="HE170" s="136"/>
      <c r="HF170" s="136"/>
      <c r="HG170" s="136"/>
      <c r="HH170" s="136"/>
      <c r="HI170" s="137"/>
      <c r="HJ170" s="136"/>
    </row>
    <row r="171" spans="5:218" x14ac:dyDescent="0.25">
      <c r="GG171" s="130"/>
      <c r="GH171" s="130"/>
      <c r="GI171" s="130"/>
      <c r="GJ171" s="130"/>
      <c r="GK171" s="130"/>
      <c r="GL171" s="131"/>
      <c r="GM171" s="132"/>
      <c r="GN171" s="133"/>
      <c r="GO171" s="133"/>
      <c r="GP171" s="133"/>
      <c r="GQ171" s="134"/>
      <c r="GR171" s="132"/>
      <c r="GS171" s="135"/>
      <c r="GT171" s="135"/>
      <c r="GU171" s="135"/>
      <c r="GV171" s="135"/>
      <c r="GW171" s="136"/>
      <c r="GX171" s="136"/>
      <c r="GY171" s="136"/>
      <c r="GZ171" s="136"/>
      <c r="HA171" s="136"/>
      <c r="HB171" s="136"/>
      <c r="HC171" s="136"/>
      <c r="HD171" s="136"/>
      <c r="HE171" s="136"/>
      <c r="HF171" s="136"/>
      <c r="HG171" s="136"/>
      <c r="HH171" s="136"/>
      <c r="HI171" s="137"/>
      <c r="HJ171" s="136"/>
    </row>
    <row r="172" spans="5:218" x14ac:dyDescent="0.25">
      <c r="GG172" s="130"/>
      <c r="GH172" s="130"/>
      <c r="GI172" s="130"/>
      <c r="GJ172" s="130"/>
      <c r="GK172" s="130"/>
      <c r="GL172" s="131"/>
      <c r="GM172" s="132"/>
      <c r="GN172" s="133"/>
      <c r="GO172" s="133"/>
      <c r="GP172" s="133"/>
      <c r="GQ172" s="134"/>
      <c r="GR172" s="132"/>
      <c r="GS172" s="135"/>
      <c r="GT172" s="135"/>
      <c r="GU172" s="135"/>
      <c r="GV172" s="135"/>
      <c r="GW172" s="136"/>
      <c r="GX172" s="136"/>
      <c r="GY172" s="136"/>
      <c r="GZ172" s="136"/>
      <c r="HA172" s="136"/>
      <c r="HB172" s="136"/>
      <c r="HC172" s="136"/>
      <c r="HD172" s="136"/>
      <c r="HE172" s="136"/>
      <c r="HF172" s="136"/>
      <c r="HG172" s="136"/>
      <c r="HH172" s="136"/>
      <c r="HI172" s="137"/>
      <c r="HJ172" s="136"/>
    </row>
    <row r="173" spans="5:218" x14ac:dyDescent="0.25">
      <c r="GG173" s="130"/>
      <c r="GH173" s="130"/>
      <c r="GI173" s="130"/>
      <c r="GJ173" s="130"/>
      <c r="GK173" s="130"/>
      <c r="GL173" s="131"/>
      <c r="GM173" s="132"/>
      <c r="GN173" s="133"/>
      <c r="GO173" s="133"/>
      <c r="GP173" s="133"/>
      <c r="GQ173" s="134"/>
      <c r="GR173" s="132"/>
      <c r="GS173" s="135"/>
      <c r="GT173" s="135"/>
      <c r="GU173" s="135"/>
      <c r="GV173" s="135"/>
      <c r="GW173" s="136"/>
      <c r="GX173" s="136"/>
      <c r="GY173" s="136"/>
      <c r="GZ173" s="136"/>
      <c r="HA173" s="136"/>
      <c r="HB173" s="136"/>
      <c r="HC173" s="136"/>
      <c r="HD173" s="136"/>
      <c r="HE173" s="136"/>
      <c r="HF173" s="136"/>
      <c r="HG173" s="136"/>
      <c r="HH173" s="136"/>
      <c r="HI173" s="137"/>
      <c r="HJ173" s="136"/>
    </row>
    <row r="174" spans="5:218" x14ac:dyDescent="0.25">
      <c r="GG174" s="130"/>
      <c r="GH174" s="130"/>
      <c r="GI174" s="130"/>
      <c r="GJ174" s="130"/>
      <c r="GK174" s="130"/>
      <c r="GL174" s="131"/>
      <c r="GM174" s="132"/>
      <c r="GN174" s="133"/>
      <c r="GO174" s="133"/>
      <c r="GP174" s="133"/>
      <c r="GQ174" s="134"/>
      <c r="GR174" s="132"/>
      <c r="GS174" s="135"/>
      <c r="GT174" s="135"/>
      <c r="GU174" s="135"/>
      <c r="GV174" s="135"/>
      <c r="GW174" s="136"/>
      <c r="GX174" s="136"/>
      <c r="GY174" s="136"/>
      <c r="GZ174" s="136"/>
      <c r="HA174" s="136"/>
      <c r="HB174" s="136"/>
      <c r="HC174" s="136"/>
      <c r="HD174" s="136"/>
      <c r="HE174" s="136"/>
      <c r="HF174" s="136"/>
      <c r="HG174" s="136"/>
      <c r="HH174" s="136"/>
      <c r="HI174" s="137"/>
      <c r="HJ174" s="136"/>
    </row>
    <row r="175" spans="5:218" x14ac:dyDescent="0.25">
      <c r="GG175" s="130"/>
      <c r="GH175" s="130"/>
      <c r="GI175" s="130"/>
      <c r="GJ175" s="130"/>
      <c r="GK175" s="130"/>
      <c r="GL175" s="131"/>
      <c r="GM175" s="132"/>
      <c r="GN175" s="133"/>
      <c r="GO175" s="133"/>
      <c r="GP175" s="133"/>
      <c r="GQ175" s="134"/>
      <c r="GR175" s="132"/>
      <c r="GS175" s="135"/>
      <c r="GT175" s="135"/>
      <c r="GU175" s="135"/>
      <c r="GV175" s="135"/>
      <c r="GW175" s="136"/>
      <c r="GX175" s="136"/>
      <c r="GY175" s="136"/>
      <c r="GZ175" s="136"/>
      <c r="HA175" s="136"/>
      <c r="HB175" s="136"/>
      <c r="HC175" s="136"/>
      <c r="HD175" s="136"/>
      <c r="HE175" s="136"/>
      <c r="HF175" s="136"/>
      <c r="HG175" s="136"/>
      <c r="HH175" s="136"/>
      <c r="HI175" s="137"/>
      <c r="HJ175" s="136"/>
    </row>
    <row r="176" spans="5:218" x14ac:dyDescent="0.25">
      <c r="GG176" s="130"/>
      <c r="GH176" s="130"/>
      <c r="GI176" s="130"/>
      <c r="GJ176" s="130"/>
      <c r="GK176" s="130"/>
      <c r="GL176" s="131"/>
      <c r="GM176" s="132"/>
      <c r="GN176" s="133"/>
      <c r="GO176" s="133"/>
      <c r="GP176" s="133"/>
      <c r="GQ176" s="134"/>
      <c r="GR176" s="132"/>
      <c r="GS176" s="135"/>
      <c r="GT176" s="135"/>
      <c r="GU176" s="135"/>
      <c r="GV176" s="135"/>
      <c r="GW176" s="136"/>
      <c r="GX176" s="136"/>
      <c r="GY176" s="136"/>
      <c r="GZ176" s="136"/>
      <c r="HA176" s="136"/>
      <c r="HB176" s="136"/>
      <c r="HC176" s="136"/>
      <c r="HD176" s="136"/>
      <c r="HE176" s="136"/>
      <c r="HF176" s="136"/>
      <c r="HG176" s="136"/>
      <c r="HH176" s="136"/>
      <c r="HI176" s="137"/>
      <c r="HJ176" s="136"/>
    </row>
    <row r="177" spans="189:218" x14ac:dyDescent="0.25">
      <c r="GG177" s="130"/>
      <c r="GH177" s="130"/>
      <c r="GI177" s="130"/>
      <c r="GJ177" s="130"/>
      <c r="GK177" s="130"/>
      <c r="GL177" s="131"/>
      <c r="GM177" s="132"/>
      <c r="GN177" s="133"/>
      <c r="GO177" s="133"/>
      <c r="GP177" s="133"/>
      <c r="GQ177" s="134"/>
      <c r="GR177" s="132"/>
      <c r="GS177" s="135"/>
      <c r="GT177" s="135"/>
      <c r="GU177" s="135"/>
      <c r="GV177" s="135"/>
      <c r="GW177" s="136"/>
      <c r="GX177" s="136"/>
      <c r="GY177" s="136"/>
      <c r="GZ177" s="136"/>
      <c r="HA177" s="136"/>
      <c r="HB177" s="136"/>
      <c r="HC177" s="136"/>
      <c r="HD177" s="136"/>
      <c r="HE177" s="136"/>
      <c r="HF177" s="136"/>
      <c r="HG177" s="136"/>
      <c r="HH177" s="136"/>
      <c r="HI177" s="137"/>
      <c r="HJ177" s="136"/>
    </row>
    <row r="178" spans="189:218" x14ac:dyDescent="0.25">
      <c r="GG178" s="130"/>
      <c r="GH178" s="130"/>
      <c r="GI178" s="130"/>
      <c r="GJ178" s="130"/>
      <c r="GK178" s="130"/>
      <c r="GL178" s="131"/>
      <c r="GM178" s="132"/>
      <c r="GN178" s="133"/>
      <c r="GO178" s="133"/>
      <c r="GP178" s="133"/>
      <c r="GQ178" s="134"/>
      <c r="GR178" s="132"/>
      <c r="GS178" s="135"/>
      <c r="GT178" s="135"/>
      <c r="GU178" s="135"/>
      <c r="GV178" s="135"/>
      <c r="GW178" s="136"/>
      <c r="GX178" s="136"/>
      <c r="GY178" s="136"/>
      <c r="GZ178" s="136"/>
      <c r="HA178" s="136"/>
      <c r="HB178" s="136"/>
      <c r="HC178" s="136"/>
      <c r="HD178" s="136"/>
      <c r="HE178" s="136"/>
      <c r="HF178" s="136"/>
      <c r="HG178" s="136"/>
      <c r="HH178" s="136"/>
      <c r="HI178" s="137"/>
      <c r="HJ178" s="136"/>
    </row>
    <row r="179" spans="189:218" x14ac:dyDescent="0.25">
      <c r="GG179" s="130"/>
      <c r="GH179" s="130"/>
      <c r="GI179" s="130"/>
      <c r="GJ179" s="130"/>
      <c r="GK179" s="130"/>
      <c r="GL179" s="131"/>
      <c r="GM179" s="132"/>
      <c r="GN179" s="133"/>
      <c r="GO179" s="133"/>
      <c r="GP179" s="133"/>
      <c r="GQ179" s="134"/>
      <c r="GR179" s="132"/>
      <c r="GS179" s="135"/>
      <c r="GT179" s="135"/>
      <c r="GU179" s="135"/>
      <c r="GV179" s="135"/>
      <c r="GW179" s="136"/>
      <c r="GX179" s="136"/>
      <c r="GY179" s="136"/>
      <c r="GZ179" s="136"/>
      <c r="HA179" s="136"/>
      <c r="HB179" s="136"/>
      <c r="HC179" s="136"/>
      <c r="HD179" s="136"/>
      <c r="HE179" s="136"/>
      <c r="HF179" s="136"/>
      <c r="HG179" s="136"/>
      <c r="HH179" s="136"/>
      <c r="HI179" s="137"/>
      <c r="HJ179" s="136"/>
    </row>
    <row r="180" spans="189:218" x14ac:dyDescent="0.25">
      <c r="GG180" s="130"/>
      <c r="GH180" s="130"/>
      <c r="GI180" s="130"/>
      <c r="GJ180" s="130"/>
      <c r="GK180" s="130"/>
      <c r="GL180" s="131"/>
      <c r="GM180" s="132"/>
      <c r="GN180" s="133"/>
      <c r="GO180" s="133"/>
      <c r="GP180" s="133"/>
      <c r="GQ180" s="134"/>
      <c r="GR180" s="132"/>
      <c r="GS180" s="135"/>
      <c r="GT180" s="135"/>
      <c r="GU180" s="135"/>
      <c r="GV180" s="135"/>
      <c r="GW180" s="136"/>
      <c r="GX180" s="136"/>
      <c r="GY180" s="136"/>
      <c r="GZ180" s="136"/>
      <c r="HA180" s="136"/>
      <c r="HB180" s="136"/>
      <c r="HC180" s="136"/>
      <c r="HD180" s="136"/>
      <c r="HE180" s="136"/>
      <c r="HF180" s="136"/>
      <c r="HG180" s="136"/>
      <c r="HH180" s="136"/>
      <c r="HI180" s="137"/>
      <c r="HJ180" s="136"/>
    </row>
    <row r="181" spans="189:218" x14ac:dyDescent="0.25">
      <c r="GG181" s="130"/>
      <c r="GH181" s="130"/>
      <c r="GI181" s="130"/>
      <c r="GJ181" s="130"/>
      <c r="GK181" s="130"/>
      <c r="GL181" s="131"/>
      <c r="GM181" s="132"/>
      <c r="GN181" s="133"/>
      <c r="GO181" s="133"/>
      <c r="GP181" s="133"/>
      <c r="GQ181" s="134"/>
      <c r="GR181" s="132"/>
      <c r="GS181" s="135"/>
      <c r="GT181" s="135"/>
      <c r="GU181" s="135"/>
      <c r="GV181" s="135"/>
      <c r="GW181" s="136"/>
      <c r="GX181" s="136"/>
      <c r="GY181" s="136"/>
      <c r="GZ181" s="136"/>
      <c r="HA181" s="136"/>
      <c r="HB181" s="136"/>
      <c r="HC181" s="136"/>
      <c r="HD181" s="136"/>
      <c r="HE181" s="136"/>
      <c r="HF181" s="136"/>
      <c r="HG181" s="136"/>
      <c r="HH181" s="136"/>
      <c r="HI181" s="137"/>
      <c r="HJ181" s="136"/>
    </row>
    <row r="182" spans="189:218" x14ac:dyDescent="0.25">
      <c r="GG182" s="130"/>
      <c r="GH182" s="130"/>
      <c r="GI182" s="130"/>
      <c r="GJ182" s="130"/>
      <c r="GK182" s="130"/>
      <c r="GL182" s="131"/>
      <c r="GM182" s="132"/>
      <c r="GN182" s="133"/>
      <c r="GO182" s="133"/>
      <c r="GP182" s="133"/>
      <c r="GQ182" s="134"/>
      <c r="GR182" s="132"/>
      <c r="GS182" s="135"/>
      <c r="GT182" s="135"/>
      <c r="GU182" s="135"/>
      <c r="GV182" s="135"/>
      <c r="GW182" s="136"/>
      <c r="GX182" s="136"/>
      <c r="GY182" s="136"/>
      <c r="GZ182" s="136"/>
      <c r="HA182" s="136"/>
      <c r="HB182" s="136"/>
      <c r="HC182" s="136"/>
      <c r="HD182" s="136"/>
      <c r="HE182" s="136"/>
      <c r="HF182" s="136"/>
      <c r="HG182" s="136"/>
      <c r="HH182" s="136"/>
      <c r="HI182" s="137"/>
      <c r="HJ182" s="136"/>
    </row>
    <row r="183" spans="189:218" x14ac:dyDescent="0.25">
      <c r="GG183" s="130"/>
      <c r="GH183" s="130"/>
      <c r="GI183" s="130"/>
      <c r="GJ183" s="130"/>
      <c r="GK183" s="130"/>
      <c r="GL183" s="131"/>
      <c r="GM183" s="132"/>
      <c r="GN183" s="133"/>
      <c r="GO183" s="133"/>
      <c r="GP183" s="133"/>
      <c r="GQ183" s="134"/>
      <c r="GR183" s="132"/>
      <c r="GS183" s="135"/>
      <c r="GT183" s="135"/>
      <c r="GU183" s="135"/>
      <c r="GV183" s="135"/>
      <c r="GW183" s="136"/>
      <c r="GX183" s="136"/>
      <c r="GY183" s="136"/>
      <c r="GZ183" s="136"/>
      <c r="HA183" s="136"/>
      <c r="HB183" s="136"/>
      <c r="HC183" s="136"/>
      <c r="HD183" s="136"/>
      <c r="HE183" s="136"/>
      <c r="HF183" s="136"/>
      <c r="HG183" s="136"/>
      <c r="HH183" s="136"/>
      <c r="HI183" s="137"/>
      <c r="HJ183" s="136"/>
    </row>
    <row r="184" spans="189:218" x14ac:dyDescent="0.25">
      <c r="GG184" s="130"/>
      <c r="GH184" s="130"/>
      <c r="GI184" s="130"/>
      <c r="GJ184" s="130"/>
      <c r="GK184" s="130"/>
      <c r="GL184" s="131"/>
      <c r="GM184" s="132"/>
      <c r="GN184" s="133"/>
      <c r="GO184" s="133"/>
      <c r="GP184" s="133"/>
      <c r="GQ184" s="134"/>
      <c r="GR184" s="132"/>
      <c r="GS184" s="135"/>
      <c r="GT184" s="135"/>
      <c r="GU184" s="135"/>
      <c r="GV184" s="135"/>
      <c r="GW184" s="136"/>
      <c r="GX184" s="136"/>
      <c r="GY184" s="136"/>
      <c r="GZ184" s="136"/>
      <c r="HA184" s="136"/>
      <c r="HB184" s="136"/>
      <c r="HC184" s="136"/>
      <c r="HD184" s="136"/>
      <c r="HE184" s="136"/>
      <c r="HF184" s="136"/>
      <c r="HG184" s="136"/>
      <c r="HH184" s="136"/>
      <c r="HI184" s="137"/>
      <c r="HJ184" s="136"/>
    </row>
    <row r="185" spans="189:218" x14ac:dyDescent="0.25">
      <c r="GG185" s="130"/>
      <c r="GH185" s="130"/>
      <c r="GI185" s="130"/>
      <c r="GJ185" s="130"/>
      <c r="GK185" s="130"/>
      <c r="GL185" s="131"/>
      <c r="GM185" s="132"/>
      <c r="GN185" s="133"/>
      <c r="GO185" s="133"/>
      <c r="GP185" s="133"/>
      <c r="GQ185" s="134"/>
      <c r="GR185" s="132"/>
      <c r="GS185" s="135"/>
      <c r="GT185" s="135"/>
      <c r="GU185" s="135"/>
      <c r="GV185" s="135"/>
      <c r="GW185" s="136"/>
      <c r="GX185" s="136"/>
      <c r="GY185" s="136"/>
      <c r="GZ185" s="136"/>
      <c r="HA185" s="136"/>
      <c r="HB185" s="136"/>
      <c r="HC185" s="136"/>
      <c r="HD185" s="136"/>
      <c r="HE185" s="136"/>
      <c r="HF185" s="136"/>
      <c r="HG185" s="136"/>
      <c r="HH185" s="136"/>
      <c r="HI185" s="137"/>
      <c r="HJ185" s="136"/>
    </row>
    <row r="186" spans="189:218" x14ac:dyDescent="0.25">
      <c r="GG186" s="130"/>
      <c r="GH186" s="130"/>
      <c r="GI186" s="130"/>
      <c r="GJ186" s="130"/>
      <c r="GK186" s="130"/>
      <c r="GL186" s="131"/>
      <c r="GM186" s="132"/>
      <c r="GN186" s="133"/>
      <c r="GO186" s="133"/>
      <c r="GP186" s="133"/>
      <c r="GQ186" s="134"/>
      <c r="GR186" s="132"/>
      <c r="GS186" s="135"/>
      <c r="GT186" s="135"/>
      <c r="GU186" s="135"/>
      <c r="GV186" s="135"/>
      <c r="GW186" s="136"/>
      <c r="GX186" s="136"/>
      <c r="GY186" s="136"/>
      <c r="GZ186" s="136"/>
      <c r="HA186" s="136"/>
      <c r="HB186" s="136"/>
      <c r="HC186" s="136"/>
      <c r="HD186" s="136"/>
      <c r="HE186" s="136"/>
      <c r="HF186" s="136"/>
      <c r="HG186" s="136"/>
      <c r="HH186" s="136"/>
      <c r="HI186" s="137"/>
      <c r="HJ186" s="136"/>
    </row>
    <row r="187" spans="189:218" x14ac:dyDescent="0.25">
      <c r="GG187" s="130"/>
      <c r="GH187" s="130"/>
      <c r="GI187" s="130"/>
      <c r="GJ187" s="130"/>
      <c r="GK187" s="130"/>
      <c r="GL187" s="131"/>
      <c r="GM187" s="132"/>
      <c r="GN187" s="133"/>
      <c r="GO187" s="133"/>
      <c r="GP187" s="133"/>
      <c r="GQ187" s="134"/>
      <c r="GR187" s="132"/>
      <c r="GS187" s="135"/>
      <c r="GT187" s="135"/>
      <c r="GU187" s="135"/>
      <c r="GV187" s="135"/>
      <c r="GW187" s="136"/>
      <c r="GX187" s="136"/>
      <c r="GY187" s="136"/>
      <c r="GZ187" s="136"/>
      <c r="HA187" s="136"/>
      <c r="HB187" s="136"/>
      <c r="HC187" s="136"/>
      <c r="HD187" s="136"/>
      <c r="HE187" s="136"/>
      <c r="HF187" s="136"/>
      <c r="HG187" s="136"/>
      <c r="HH187" s="136"/>
      <c r="HI187" s="137"/>
      <c r="HJ187" s="136"/>
    </row>
    <row r="188" spans="189:218" x14ac:dyDescent="0.25">
      <c r="GG188" s="130"/>
      <c r="GH188" s="130"/>
      <c r="GI188" s="130"/>
      <c r="GJ188" s="130"/>
      <c r="GK188" s="130"/>
      <c r="GL188" s="131"/>
      <c r="GM188" s="132"/>
      <c r="GN188" s="133"/>
      <c r="GO188" s="133"/>
      <c r="GP188" s="133"/>
      <c r="GQ188" s="134"/>
      <c r="GR188" s="132"/>
      <c r="GS188" s="135"/>
      <c r="GT188" s="135"/>
      <c r="GU188" s="135"/>
      <c r="GV188" s="135"/>
      <c r="GW188" s="136"/>
      <c r="GX188" s="136"/>
      <c r="GY188" s="136"/>
      <c r="GZ188" s="136"/>
      <c r="HA188" s="136"/>
      <c r="HB188" s="136"/>
      <c r="HC188" s="136"/>
      <c r="HD188" s="136"/>
      <c r="HE188" s="136"/>
      <c r="HF188" s="136"/>
      <c r="HG188" s="136"/>
      <c r="HH188" s="136"/>
      <c r="HI188" s="137"/>
      <c r="HJ188" s="136"/>
    </row>
    <row r="189" spans="189:218" x14ac:dyDescent="0.25">
      <c r="GG189" s="130"/>
      <c r="GH189" s="130"/>
      <c r="GI189" s="130"/>
      <c r="GJ189" s="130"/>
      <c r="GK189" s="130"/>
      <c r="GL189" s="131"/>
      <c r="GM189" s="132"/>
      <c r="GN189" s="133"/>
      <c r="GO189" s="133"/>
      <c r="GP189" s="133"/>
      <c r="GQ189" s="134"/>
      <c r="GR189" s="132"/>
      <c r="GS189" s="135"/>
      <c r="GT189" s="135"/>
      <c r="GU189" s="135"/>
      <c r="GV189" s="135"/>
      <c r="GW189" s="136"/>
      <c r="GX189" s="136"/>
      <c r="GY189" s="136"/>
      <c r="GZ189" s="136"/>
      <c r="HA189" s="136"/>
      <c r="HB189" s="136"/>
      <c r="HC189" s="136"/>
      <c r="HD189" s="136"/>
      <c r="HE189" s="136"/>
      <c r="HF189" s="136"/>
      <c r="HG189" s="136"/>
      <c r="HH189" s="136"/>
      <c r="HI189" s="137"/>
      <c r="HJ189" s="136"/>
    </row>
    <row r="190" spans="189:218" x14ac:dyDescent="0.25">
      <c r="GG190" s="130"/>
      <c r="GH190" s="130"/>
      <c r="GI190" s="130"/>
      <c r="GJ190" s="130"/>
      <c r="GK190" s="130"/>
      <c r="GL190" s="131"/>
      <c r="GM190" s="132"/>
      <c r="GN190" s="133"/>
      <c r="GO190" s="133"/>
      <c r="GP190" s="133"/>
      <c r="GQ190" s="134"/>
      <c r="GR190" s="132"/>
      <c r="GS190" s="135"/>
      <c r="GT190" s="135"/>
      <c r="GU190" s="135"/>
      <c r="GV190" s="135"/>
      <c r="GW190" s="136"/>
      <c r="GX190" s="136"/>
      <c r="GY190" s="136"/>
      <c r="GZ190" s="136"/>
      <c r="HA190" s="136"/>
      <c r="HB190" s="136"/>
      <c r="HC190" s="136"/>
      <c r="HD190" s="136"/>
      <c r="HE190" s="136"/>
      <c r="HF190" s="136"/>
      <c r="HG190" s="136"/>
      <c r="HH190" s="136"/>
      <c r="HI190" s="137"/>
      <c r="HJ190" s="136"/>
    </row>
    <row r="191" spans="189:218" x14ac:dyDescent="0.25">
      <c r="GG191" s="130"/>
      <c r="GH191" s="130"/>
      <c r="GI191" s="130"/>
      <c r="GJ191" s="130"/>
      <c r="GK191" s="130"/>
      <c r="GL191" s="131"/>
      <c r="GM191" s="132"/>
      <c r="GN191" s="133"/>
      <c r="GO191" s="133"/>
      <c r="GP191" s="133"/>
      <c r="GQ191" s="134"/>
      <c r="GR191" s="132"/>
      <c r="GS191" s="135"/>
      <c r="GT191" s="135"/>
      <c r="GU191" s="135"/>
      <c r="GV191" s="135"/>
      <c r="GW191" s="136"/>
      <c r="GX191" s="136"/>
      <c r="GY191" s="136"/>
      <c r="GZ191" s="136"/>
      <c r="HA191" s="136"/>
      <c r="HB191" s="136"/>
      <c r="HC191" s="136"/>
      <c r="HD191" s="136"/>
      <c r="HE191" s="136"/>
      <c r="HF191" s="136"/>
      <c r="HG191" s="136"/>
      <c r="HH191" s="136"/>
      <c r="HI191" s="137"/>
      <c r="HJ191" s="136"/>
    </row>
    <row r="192" spans="189:218" x14ac:dyDescent="0.25">
      <c r="GG192" s="130"/>
      <c r="GH192" s="130"/>
      <c r="GI192" s="130"/>
      <c r="GJ192" s="130"/>
      <c r="GK192" s="130"/>
      <c r="GL192" s="131"/>
      <c r="GM192" s="132"/>
      <c r="GN192" s="133"/>
      <c r="GO192" s="133"/>
      <c r="GP192" s="133"/>
      <c r="GQ192" s="134"/>
      <c r="GR192" s="132"/>
      <c r="GS192" s="135"/>
      <c r="GT192" s="135"/>
      <c r="GU192" s="135"/>
      <c r="GV192" s="135"/>
      <c r="GW192" s="136"/>
      <c r="GX192" s="136"/>
      <c r="GY192" s="136"/>
      <c r="GZ192" s="136"/>
      <c r="HA192" s="136"/>
      <c r="HB192" s="136"/>
      <c r="HC192" s="136"/>
      <c r="HD192" s="136"/>
      <c r="HE192" s="136"/>
      <c r="HF192" s="136"/>
      <c r="HG192" s="136"/>
      <c r="HH192" s="136"/>
      <c r="HI192" s="137"/>
      <c r="HJ192" s="136"/>
    </row>
    <row r="193" spans="189:218" x14ac:dyDescent="0.25">
      <c r="GG193" s="130"/>
      <c r="GH193" s="130"/>
      <c r="GI193" s="130"/>
      <c r="GJ193" s="130"/>
      <c r="GK193" s="130"/>
      <c r="GL193" s="131"/>
      <c r="GM193" s="132"/>
      <c r="GN193" s="133"/>
      <c r="GO193" s="133"/>
      <c r="GP193" s="133"/>
      <c r="GQ193" s="134"/>
      <c r="GR193" s="132"/>
      <c r="GS193" s="135"/>
      <c r="GT193" s="135"/>
      <c r="GU193" s="135"/>
      <c r="GV193" s="135"/>
      <c r="GW193" s="136"/>
      <c r="GX193" s="136"/>
      <c r="GY193" s="136"/>
      <c r="GZ193" s="136"/>
      <c r="HA193" s="136"/>
      <c r="HB193" s="136"/>
      <c r="HC193" s="136"/>
      <c r="HD193" s="136"/>
      <c r="HE193" s="136"/>
      <c r="HF193" s="136"/>
      <c r="HG193" s="136"/>
      <c r="HH193" s="136"/>
      <c r="HI193" s="137"/>
      <c r="HJ193" s="136"/>
    </row>
    <row r="194" spans="189:218" x14ac:dyDescent="0.25">
      <c r="GG194" s="130"/>
      <c r="GH194" s="130"/>
      <c r="GI194" s="130"/>
      <c r="GJ194" s="130"/>
      <c r="GK194" s="130"/>
      <c r="GL194" s="131"/>
      <c r="GM194" s="132"/>
      <c r="GN194" s="133"/>
      <c r="GO194" s="133"/>
      <c r="GP194" s="133"/>
      <c r="GQ194" s="134"/>
      <c r="GR194" s="132"/>
      <c r="GS194" s="135"/>
      <c r="GT194" s="135"/>
      <c r="GU194" s="135"/>
      <c r="GV194" s="135"/>
      <c r="GW194" s="136"/>
      <c r="GX194" s="136"/>
      <c r="GY194" s="136"/>
      <c r="GZ194" s="136"/>
      <c r="HA194" s="136"/>
      <c r="HB194" s="136"/>
      <c r="HC194" s="136"/>
      <c r="HD194" s="136"/>
      <c r="HE194" s="136"/>
      <c r="HF194" s="136"/>
      <c r="HG194" s="136"/>
      <c r="HH194" s="136"/>
      <c r="HI194" s="137"/>
      <c r="HJ194" s="136"/>
    </row>
    <row r="195" spans="189:218" x14ac:dyDescent="0.25">
      <c r="GG195" s="130"/>
      <c r="GH195" s="130"/>
      <c r="GI195" s="130"/>
      <c r="GJ195" s="130"/>
      <c r="GK195" s="130"/>
      <c r="GL195" s="131"/>
      <c r="GM195" s="132"/>
      <c r="GN195" s="133"/>
      <c r="GO195" s="133"/>
      <c r="GP195" s="133"/>
      <c r="GQ195" s="134"/>
      <c r="GR195" s="132"/>
      <c r="GS195" s="135"/>
      <c r="GT195" s="135"/>
      <c r="GU195" s="135"/>
      <c r="GV195" s="135"/>
      <c r="GW195" s="136"/>
      <c r="GX195" s="136"/>
      <c r="GY195" s="136"/>
      <c r="GZ195" s="136"/>
      <c r="HA195" s="136"/>
      <c r="HB195" s="136"/>
      <c r="HC195" s="136"/>
      <c r="HD195" s="136"/>
      <c r="HE195" s="136"/>
      <c r="HF195" s="136"/>
      <c r="HG195" s="136"/>
      <c r="HH195" s="136"/>
      <c r="HI195" s="137"/>
      <c r="HJ195" s="136"/>
    </row>
    <row r="196" spans="189:218" x14ac:dyDescent="0.25">
      <c r="GG196" s="130"/>
      <c r="GH196" s="130"/>
      <c r="GI196" s="130"/>
      <c r="GJ196" s="130"/>
      <c r="GK196" s="130"/>
      <c r="GL196" s="131"/>
      <c r="GM196" s="132"/>
      <c r="GN196" s="133"/>
      <c r="GO196" s="133"/>
      <c r="GP196" s="133"/>
      <c r="GQ196" s="134"/>
      <c r="GR196" s="132"/>
      <c r="GS196" s="135"/>
      <c r="GT196" s="135"/>
      <c r="GU196" s="135"/>
      <c r="GV196" s="135"/>
      <c r="GW196" s="136"/>
      <c r="GX196" s="136"/>
      <c r="GY196" s="136"/>
      <c r="GZ196" s="136"/>
      <c r="HA196" s="136"/>
      <c r="HB196" s="136"/>
      <c r="HC196" s="136"/>
      <c r="HD196" s="136"/>
      <c r="HE196" s="136"/>
      <c r="HF196" s="136"/>
      <c r="HG196" s="136"/>
      <c r="HH196" s="136"/>
      <c r="HI196" s="137"/>
      <c r="HJ196" s="136"/>
    </row>
    <row r="197" spans="189:218" x14ac:dyDescent="0.25">
      <c r="GG197" s="130"/>
      <c r="GH197" s="130"/>
      <c r="GI197" s="130"/>
      <c r="GJ197" s="130"/>
      <c r="GK197" s="130"/>
      <c r="GL197" s="131"/>
      <c r="GM197" s="132"/>
      <c r="GN197" s="133"/>
      <c r="GO197" s="133"/>
      <c r="GP197" s="133"/>
      <c r="GQ197" s="134"/>
      <c r="GR197" s="132"/>
      <c r="GS197" s="135"/>
      <c r="GT197" s="135"/>
      <c r="GU197" s="135"/>
      <c r="GV197" s="135"/>
      <c r="GW197" s="136"/>
      <c r="GX197" s="136"/>
      <c r="GY197" s="136"/>
      <c r="GZ197" s="136"/>
      <c r="HA197" s="136"/>
      <c r="HB197" s="136"/>
      <c r="HC197" s="136"/>
      <c r="HD197" s="136"/>
      <c r="HE197" s="136"/>
      <c r="HF197" s="136"/>
      <c r="HG197" s="136"/>
      <c r="HH197" s="136"/>
      <c r="HI197" s="137"/>
      <c r="HJ197" s="136"/>
    </row>
    <row r="198" spans="189:218" x14ac:dyDescent="0.25">
      <c r="GG198" s="130"/>
      <c r="GH198" s="130"/>
      <c r="GI198" s="130"/>
      <c r="GJ198" s="130"/>
      <c r="GK198" s="130"/>
      <c r="GL198" s="131"/>
      <c r="GM198" s="132"/>
      <c r="GN198" s="133"/>
      <c r="GO198" s="133"/>
      <c r="GP198" s="133"/>
      <c r="GQ198" s="134"/>
      <c r="GR198" s="132"/>
      <c r="GS198" s="135"/>
      <c r="GT198" s="135"/>
      <c r="GU198" s="135"/>
      <c r="GV198" s="135"/>
      <c r="GW198" s="136"/>
      <c r="GX198" s="136"/>
      <c r="GY198" s="136"/>
      <c r="GZ198" s="136"/>
      <c r="HA198" s="136"/>
      <c r="HB198" s="136"/>
      <c r="HC198" s="136"/>
      <c r="HD198" s="136"/>
      <c r="HE198" s="136"/>
      <c r="HF198" s="136"/>
      <c r="HG198" s="136"/>
      <c r="HH198" s="136"/>
      <c r="HI198" s="137"/>
      <c r="HJ198" s="136"/>
    </row>
    <row r="199" spans="189:218" x14ac:dyDescent="0.25">
      <c r="GG199" s="130"/>
      <c r="GH199" s="130"/>
      <c r="GI199" s="130"/>
      <c r="GJ199" s="130"/>
      <c r="GK199" s="130"/>
      <c r="GL199" s="131"/>
      <c r="GM199" s="132"/>
      <c r="GN199" s="133"/>
      <c r="GO199" s="133"/>
      <c r="GP199" s="133"/>
      <c r="GQ199" s="134"/>
      <c r="GR199" s="132"/>
      <c r="GS199" s="135"/>
      <c r="GT199" s="135"/>
      <c r="GU199" s="135"/>
      <c r="GV199" s="135"/>
      <c r="GW199" s="136"/>
      <c r="GX199" s="136"/>
      <c r="GY199" s="136"/>
      <c r="GZ199" s="136"/>
      <c r="HA199" s="136"/>
      <c r="HB199" s="136"/>
      <c r="HC199" s="136"/>
      <c r="HD199" s="136"/>
      <c r="HE199" s="136"/>
      <c r="HF199" s="136"/>
      <c r="HG199" s="136"/>
      <c r="HH199" s="136"/>
      <c r="HI199" s="137"/>
      <c r="HJ199" s="136"/>
    </row>
    <row r="200" spans="189:218" x14ac:dyDescent="0.25">
      <c r="GG200" s="130"/>
      <c r="GH200" s="130"/>
      <c r="GI200" s="130"/>
      <c r="GJ200" s="130"/>
      <c r="GK200" s="130"/>
      <c r="GL200" s="131"/>
      <c r="GM200" s="132"/>
      <c r="GN200" s="133"/>
      <c r="GO200" s="133"/>
      <c r="GP200" s="133"/>
      <c r="GQ200" s="134"/>
      <c r="GR200" s="132"/>
      <c r="GS200" s="135"/>
      <c r="GT200" s="135"/>
      <c r="GU200" s="135"/>
      <c r="GV200" s="135"/>
      <c r="GW200" s="136"/>
      <c r="GX200" s="136"/>
      <c r="GY200" s="136"/>
      <c r="GZ200" s="136"/>
      <c r="HA200" s="136"/>
      <c r="HB200" s="136"/>
      <c r="HC200" s="136"/>
      <c r="HD200" s="136"/>
      <c r="HE200" s="136"/>
      <c r="HF200" s="136"/>
      <c r="HG200" s="136"/>
      <c r="HH200" s="136"/>
      <c r="HI200" s="137"/>
      <c r="HJ200" s="136"/>
    </row>
    <row r="201" spans="189:218" x14ac:dyDescent="0.25">
      <c r="GG201" s="130"/>
      <c r="GH201" s="130"/>
      <c r="GI201" s="130"/>
      <c r="GJ201" s="130"/>
      <c r="GK201" s="130"/>
      <c r="GL201" s="131"/>
      <c r="GM201" s="132"/>
      <c r="GN201" s="133"/>
      <c r="GO201" s="133"/>
      <c r="GP201" s="133"/>
      <c r="GQ201" s="134"/>
      <c r="GR201" s="132"/>
      <c r="GS201" s="135"/>
      <c r="GT201" s="135"/>
      <c r="GU201" s="135"/>
      <c r="GV201" s="135"/>
      <c r="GW201" s="136"/>
      <c r="GX201" s="136"/>
      <c r="GY201" s="136"/>
      <c r="GZ201" s="136"/>
      <c r="HA201" s="136"/>
      <c r="HB201" s="136"/>
      <c r="HC201" s="136"/>
      <c r="HD201" s="136"/>
      <c r="HE201" s="136"/>
      <c r="HF201" s="136"/>
      <c r="HG201" s="136"/>
      <c r="HH201" s="136"/>
      <c r="HI201" s="137"/>
      <c r="HJ201" s="136"/>
    </row>
    <row r="202" spans="189:218" x14ac:dyDescent="0.25">
      <c r="GG202" s="130"/>
      <c r="GH202" s="130"/>
      <c r="GI202" s="130"/>
      <c r="GJ202" s="130"/>
      <c r="GK202" s="130"/>
      <c r="GL202" s="131"/>
      <c r="GM202" s="132"/>
      <c r="GN202" s="133"/>
      <c r="GO202" s="133"/>
      <c r="GP202" s="133"/>
      <c r="GQ202" s="134"/>
      <c r="GR202" s="132"/>
      <c r="GS202" s="135"/>
      <c r="GT202" s="135"/>
      <c r="GU202" s="135"/>
      <c r="GV202" s="135"/>
      <c r="GW202" s="136"/>
      <c r="GX202" s="136"/>
      <c r="GY202" s="136"/>
      <c r="GZ202" s="136"/>
      <c r="HA202" s="136"/>
      <c r="HB202" s="136"/>
      <c r="HC202" s="136"/>
      <c r="HD202" s="136"/>
      <c r="HE202" s="136"/>
      <c r="HF202" s="136"/>
      <c r="HG202" s="136"/>
      <c r="HH202" s="136"/>
      <c r="HI202" s="137"/>
      <c r="HJ202" s="136"/>
    </row>
    <row r="203" spans="189:218" x14ac:dyDescent="0.25">
      <c r="GG203" s="130"/>
      <c r="GH203" s="130"/>
      <c r="GI203" s="130"/>
      <c r="GJ203" s="130"/>
      <c r="GK203" s="130"/>
      <c r="GL203" s="131"/>
      <c r="GM203" s="132"/>
      <c r="GN203" s="133"/>
      <c r="GO203" s="133"/>
      <c r="GP203" s="133"/>
      <c r="GQ203" s="134"/>
      <c r="GR203" s="132"/>
      <c r="GS203" s="135"/>
      <c r="GT203" s="135"/>
      <c r="GU203" s="135"/>
      <c r="GV203" s="135"/>
      <c r="GW203" s="136"/>
      <c r="GX203" s="136"/>
      <c r="GY203" s="136"/>
      <c r="GZ203" s="136"/>
      <c r="HA203" s="136"/>
      <c r="HB203" s="136"/>
      <c r="HC203" s="136"/>
      <c r="HD203" s="136"/>
      <c r="HE203" s="136"/>
      <c r="HF203" s="136"/>
      <c r="HG203" s="136"/>
      <c r="HH203" s="136"/>
      <c r="HI203" s="137"/>
      <c r="HJ203" s="136"/>
    </row>
    <row r="204" spans="189:218" x14ac:dyDescent="0.25">
      <c r="GG204" s="130"/>
      <c r="GH204" s="130"/>
      <c r="GI204" s="130"/>
      <c r="GJ204" s="130"/>
      <c r="GK204" s="130"/>
      <c r="GL204" s="131"/>
      <c r="GM204" s="132"/>
      <c r="GN204" s="133"/>
      <c r="GO204" s="133"/>
      <c r="GP204" s="133"/>
      <c r="GQ204" s="134"/>
      <c r="GR204" s="132"/>
      <c r="GS204" s="135"/>
      <c r="GT204" s="135"/>
      <c r="GU204" s="135"/>
      <c r="GV204" s="135"/>
      <c r="GW204" s="136"/>
      <c r="GX204" s="136"/>
      <c r="GY204" s="136"/>
      <c r="GZ204" s="136"/>
      <c r="HA204" s="136"/>
      <c r="HB204" s="136"/>
      <c r="HC204" s="136"/>
      <c r="HD204" s="136"/>
      <c r="HE204" s="136"/>
      <c r="HF204" s="136"/>
      <c r="HG204" s="136"/>
      <c r="HH204" s="136"/>
      <c r="HI204" s="137"/>
      <c r="HJ204" s="136"/>
    </row>
    <row r="205" spans="189:218" x14ac:dyDescent="0.25">
      <c r="GG205" s="130"/>
      <c r="GH205" s="130"/>
      <c r="GI205" s="130"/>
      <c r="GJ205" s="130"/>
      <c r="GK205" s="130"/>
      <c r="GL205" s="131"/>
      <c r="GM205" s="132"/>
      <c r="GN205" s="133"/>
      <c r="GO205" s="133"/>
      <c r="GP205" s="133"/>
      <c r="GQ205" s="134"/>
      <c r="GR205" s="132"/>
      <c r="GS205" s="135"/>
      <c r="GT205" s="135"/>
      <c r="GU205" s="135"/>
      <c r="GV205" s="135"/>
      <c r="GW205" s="136"/>
      <c r="GX205" s="136"/>
      <c r="GY205" s="136"/>
      <c r="GZ205" s="136"/>
      <c r="HA205" s="136"/>
      <c r="HB205" s="136"/>
      <c r="HC205" s="136"/>
      <c r="HD205" s="136"/>
      <c r="HE205" s="136"/>
      <c r="HF205" s="136"/>
      <c r="HG205" s="136"/>
      <c r="HH205" s="136"/>
      <c r="HI205" s="137"/>
      <c r="HJ205" s="136"/>
    </row>
    <row r="206" spans="189:218" x14ac:dyDescent="0.25">
      <c r="GG206" s="130"/>
      <c r="GH206" s="130"/>
      <c r="GI206" s="130"/>
      <c r="GJ206" s="130"/>
      <c r="GK206" s="130"/>
      <c r="GL206" s="131"/>
      <c r="GM206" s="132"/>
      <c r="GN206" s="133"/>
      <c r="GO206" s="133"/>
      <c r="GP206" s="133"/>
      <c r="GQ206" s="134"/>
      <c r="GR206" s="132"/>
      <c r="GS206" s="135"/>
      <c r="GT206" s="135"/>
      <c r="GU206" s="135"/>
      <c r="GV206" s="135"/>
      <c r="GW206" s="136"/>
      <c r="GX206" s="136"/>
      <c r="GY206" s="136"/>
      <c r="GZ206" s="136"/>
      <c r="HA206" s="136"/>
      <c r="HB206" s="136"/>
      <c r="HC206" s="136"/>
      <c r="HD206" s="136"/>
      <c r="HE206" s="136"/>
      <c r="HF206" s="136"/>
      <c r="HG206" s="136"/>
      <c r="HH206" s="136"/>
      <c r="HI206" s="137"/>
      <c r="HJ206" s="136"/>
    </row>
    <row r="207" spans="189:218" x14ac:dyDescent="0.25">
      <c r="GG207" s="130"/>
      <c r="GH207" s="130"/>
      <c r="GI207" s="130"/>
      <c r="GJ207" s="130"/>
      <c r="GK207" s="130"/>
      <c r="GL207" s="131"/>
      <c r="GM207" s="132"/>
      <c r="GN207" s="133"/>
      <c r="GO207" s="133"/>
      <c r="GP207" s="133"/>
      <c r="GQ207" s="134"/>
      <c r="GR207" s="132"/>
      <c r="GS207" s="135"/>
      <c r="GT207" s="135"/>
      <c r="GU207" s="135"/>
      <c r="GV207" s="135"/>
      <c r="GW207" s="136"/>
      <c r="GX207" s="136"/>
      <c r="GY207" s="136"/>
      <c r="GZ207" s="136"/>
      <c r="HA207" s="136"/>
      <c r="HB207" s="136"/>
      <c r="HC207" s="136"/>
      <c r="HD207" s="136"/>
      <c r="HE207" s="136"/>
      <c r="HF207" s="136"/>
      <c r="HG207" s="136"/>
      <c r="HH207" s="136"/>
      <c r="HI207" s="137"/>
      <c r="HJ207" s="136"/>
    </row>
    <row r="208" spans="189:218" x14ac:dyDescent="0.25">
      <c r="GG208" s="130"/>
      <c r="GH208" s="130"/>
      <c r="GI208" s="130"/>
      <c r="GJ208" s="130"/>
      <c r="GK208" s="130"/>
      <c r="GL208" s="131"/>
      <c r="GM208" s="132"/>
      <c r="GN208" s="133"/>
      <c r="GO208" s="133"/>
      <c r="GP208" s="133"/>
      <c r="GQ208" s="134"/>
      <c r="GR208" s="132"/>
      <c r="GS208" s="135"/>
      <c r="GT208" s="135"/>
      <c r="GU208" s="135"/>
      <c r="GV208" s="135"/>
      <c r="GW208" s="136"/>
      <c r="GX208" s="136"/>
      <c r="GY208" s="136"/>
      <c r="GZ208" s="136"/>
      <c r="HA208" s="136"/>
      <c r="HB208" s="136"/>
      <c r="HC208" s="136"/>
      <c r="HD208" s="136"/>
      <c r="HE208" s="136"/>
      <c r="HF208" s="136"/>
      <c r="HG208" s="136"/>
      <c r="HH208" s="136"/>
      <c r="HI208" s="137"/>
      <c r="HJ208" s="136"/>
    </row>
    <row r="209" spans="189:218" x14ac:dyDescent="0.25">
      <c r="GG209" s="130"/>
      <c r="GH209" s="130"/>
      <c r="GI209" s="130"/>
      <c r="GJ209" s="130"/>
      <c r="GK209" s="130"/>
      <c r="GL209" s="131"/>
      <c r="GM209" s="132"/>
      <c r="GN209" s="133"/>
      <c r="GO209" s="133"/>
      <c r="GP209" s="133"/>
      <c r="GQ209" s="134"/>
      <c r="GR209" s="132"/>
      <c r="GS209" s="135"/>
      <c r="GT209" s="135"/>
      <c r="GU209" s="135"/>
      <c r="GV209" s="135"/>
      <c r="GW209" s="136"/>
      <c r="GX209" s="136"/>
      <c r="GY209" s="136"/>
      <c r="GZ209" s="136"/>
      <c r="HA209" s="136"/>
      <c r="HB209" s="136"/>
      <c r="HC209" s="136"/>
      <c r="HD209" s="136"/>
      <c r="HE209" s="136"/>
      <c r="HF209" s="136"/>
      <c r="HG209" s="136"/>
      <c r="HH209" s="136"/>
      <c r="HI209" s="137"/>
      <c r="HJ209" s="136"/>
    </row>
    <row r="210" spans="189:218" x14ac:dyDescent="0.25">
      <c r="GG210" s="130"/>
      <c r="GH210" s="130"/>
      <c r="GI210" s="130"/>
      <c r="GJ210" s="130"/>
      <c r="GK210" s="130"/>
      <c r="GL210" s="131"/>
      <c r="GM210" s="132"/>
      <c r="GN210" s="133"/>
      <c r="GO210" s="133"/>
      <c r="GP210" s="133"/>
      <c r="GQ210" s="134"/>
      <c r="GR210" s="132"/>
      <c r="GS210" s="135"/>
      <c r="GT210" s="135"/>
      <c r="GU210" s="135"/>
      <c r="GV210" s="135"/>
      <c r="GW210" s="136"/>
      <c r="GX210" s="136"/>
      <c r="GY210" s="136"/>
      <c r="GZ210" s="136"/>
      <c r="HA210" s="136"/>
      <c r="HB210" s="136"/>
      <c r="HC210" s="136"/>
      <c r="HD210" s="136"/>
      <c r="HE210" s="136"/>
      <c r="HF210" s="136"/>
      <c r="HG210" s="136"/>
      <c r="HH210" s="136"/>
      <c r="HI210" s="137"/>
      <c r="HJ210" s="136"/>
    </row>
    <row r="211" spans="189:218" x14ac:dyDescent="0.25">
      <c r="GG211" s="130"/>
      <c r="GH211" s="130"/>
      <c r="GI211" s="130"/>
      <c r="GJ211" s="130"/>
      <c r="GK211" s="130"/>
      <c r="GL211" s="131"/>
      <c r="GM211" s="132"/>
      <c r="GN211" s="133"/>
      <c r="GO211" s="133"/>
      <c r="GP211" s="133"/>
      <c r="GQ211" s="134"/>
      <c r="GR211" s="132"/>
      <c r="GS211" s="135"/>
      <c r="GT211" s="135"/>
      <c r="GU211" s="135"/>
      <c r="GV211" s="135"/>
      <c r="GW211" s="136"/>
      <c r="GX211" s="136"/>
      <c r="GY211" s="136"/>
      <c r="GZ211" s="136"/>
      <c r="HA211" s="136"/>
      <c r="HB211" s="136"/>
      <c r="HC211" s="136"/>
      <c r="HD211" s="136"/>
      <c r="HE211" s="136"/>
      <c r="HF211" s="136"/>
      <c r="HG211" s="136"/>
      <c r="HH211" s="136"/>
      <c r="HI211" s="137"/>
      <c r="HJ211" s="136"/>
    </row>
    <row r="212" spans="189:218" x14ac:dyDescent="0.25">
      <c r="GG212" s="130"/>
      <c r="GH212" s="130"/>
      <c r="GI212" s="130"/>
      <c r="GJ212" s="130"/>
      <c r="GK212" s="130"/>
      <c r="GL212" s="131"/>
      <c r="GM212" s="132"/>
      <c r="GN212" s="133"/>
      <c r="GO212" s="133"/>
      <c r="GP212" s="133"/>
      <c r="GQ212" s="134"/>
      <c r="GR212" s="132"/>
      <c r="GS212" s="135"/>
      <c r="GT212" s="135"/>
      <c r="GU212" s="135"/>
      <c r="GV212" s="135"/>
      <c r="GW212" s="136"/>
      <c r="GX212" s="136"/>
      <c r="GY212" s="136"/>
      <c r="GZ212" s="136"/>
      <c r="HA212" s="136"/>
      <c r="HB212" s="136"/>
      <c r="HC212" s="136"/>
      <c r="HD212" s="136"/>
      <c r="HE212" s="136"/>
      <c r="HF212" s="136"/>
      <c r="HG212" s="136"/>
      <c r="HH212" s="136"/>
      <c r="HI212" s="137"/>
      <c r="HJ212" s="136"/>
    </row>
    <row r="213" spans="189:218" x14ac:dyDescent="0.25">
      <c r="GG213" s="130"/>
      <c r="GH213" s="130"/>
      <c r="GI213" s="130"/>
      <c r="GJ213" s="130"/>
      <c r="GK213" s="130"/>
      <c r="GL213" s="131"/>
      <c r="GM213" s="132"/>
      <c r="GN213" s="133"/>
      <c r="GO213" s="133"/>
      <c r="GP213" s="133"/>
      <c r="GQ213" s="134"/>
      <c r="GR213" s="132"/>
      <c r="GS213" s="135"/>
      <c r="GT213" s="135"/>
      <c r="GU213" s="135"/>
      <c r="GV213" s="135"/>
      <c r="GW213" s="136"/>
      <c r="GX213" s="136"/>
      <c r="GY213" s="136"/>
      <c r="GZ213" s="136"/>
      <c r="HA213" s="136"/>
      <c r="HB213" s="136"/>
      <c r="HC213" s="136"/>
      <c r="HD213" s="136"/>
      <c r="HE213" s="136"/>
      <c r="HF213" s="136"/>
      <c r="HG213" s="136"/>
      <c r="HH213" s="136"/>
      <c r="HI213" s="137"/>
      <c r="HJ213" s="136"/>
    </row>
    <row r="214" spans="189:218" x14ac:dyDescent="0.25">
      <c r="GG214" s="130"/>
      <c r="GH214" s="130"/>
      <c r="GI214" s="130"/>
      <c r="GJ214" s="130"/>
      <c r="GK214" s="130"/>
      <c r="GL214" s="131"/>
      <c r="GM214" s="132"/>
      <c r="GN214" s="133"/>
      <c r="GO214" s="133"/>
      <c r="GP214" s="133"/>
      <c r="GQ214" s="134"/>
      <c r="GR214" s="132"/>
      <c r="GS214" s="135"/>
      <c r="GT214" s="135"/>
      <c r="GU214" s="135"/>
      <c r="GV214" s="135"/>
      <c r="GW214" s="136"/>
      <c r="GX214" s="136"/>
      <c r="GY214" s="136"/>
      <c r="GZ214" s="136"/>
      <c r="HA214" s="136"/>
      <c r="HB214" s="136"/>
      <c r="HC214" s="136"/>
      <c r="HD214" s="136"/>
      <c r="HE214" s="136"/>
      <c r="HF214" s="136"/>
      <c r="HG214" s="136"/>
      <c r="HH214" s="136"/>
      <c r="HI214" s="137"/>
      <c r="HJ214" s="136"/>
    </row>
    <row r="215" spans="189:218" x14ac:dyDescent="0.25">
      <c r="GG215" s="130"/>
      <c r="GH215" s="130"/>
      <c r="GI215" s="130"/>
      <c r="GJ215" s="130"/>
      <c r="GK215" s="130"/>
      <c r="GL215" s="131"/>
      <c r="GM215" s="132"/>
      <c r="GN215" s="133"/>
      <c r="GO215" s="133"/>
      <c r="GP215" s="133"/>
      <c r="GQ215" s="134"/>
      <c r="GR215" s="132"/>
      <c r="GS215" s="135"/>
      <c r="GT215" s="135"/>
      <c r="GU215" s="135"/>
      <c r="GV215" s="135"/>
      <c r="GW215" s="136"/>
      <c r="GX215" s="136"/>
      <c r="GY215" s="136"/>
      <c r="GZ215" s="136"/>
      <c r="HA215" s="136"/>
      <c r="HB215" s="136"/>
      <c r="HC215" s="136"/>
      <c r="HD215" s="136"/>
      <c r="HE215" s="136"/>
      <c r="HF215" s="136"/>
      <c r="HG215" s="136"/>
      <c r="HH215" s="136"/>
      <c r="HI215" s="137"/>
      <c r="HJ215" s="136"/>
    </row>
    <row r="216" spans="189:218" x14ac:dyDescent="0.25">
      <c r="GG216" s="130"/>
      <c r="GH216" s="130"/>
      <c r="GI216" s="130"/>
      <c r="GJ216" s="130"/>
      <c r="GK216" s="130"/>
      <c r="GL216" s="131"/>
      <c r="GM216" s="132"/>
      <c r="GN216" s="133"/>
      <c r="GO216" s="133"/>
      <c r="GP216" s="133"/>
      <c r="GQ216" s="134"/>
      <c r="GR216" s="132"/>
      <c r="GS216" s="135"/>
      <c r="GT216" s="135"/>
      <c r="GU216" s="135"/>
      <c r="GV216" s="135"/>
      <c r="GW216" s="136"/>
      <c r="GX216" s="136"/>
      <c r="GY216" s="136"/>
      <c r="GZ216" s="136"/>
      <c r="HA216" s="136"/>
      <c r="HB216" s="136"/>
      <c r="HC216" s="136"/>
      <c r="HD216" s="136"/>
      <c r="HE216" s="136"/>
      <c r="HF216" s="136"/>
      <c r="HG216" s="136"/>
      <c r="HH216" s="136"/>
      <c r="HI216" s="137"/>
      <c r="HJ216" s="136"/>
    </row>
    <row r="217" spans="189:218" x14ac:dyDescent="0.25">
      <c r="GG217" s="130"/>
      <c r="GH217" s="130"/>
      <c r="GI217" s="130"/>
      <c r="GJ217" s="130"/>
      <c r="GK217" s="130"/>
      <c r="GL217" s="131"/>
      <c r="GM217" s="132"/>
      <c r="GN217" s="133"/>
      <c r="GO217" s="133"/>
      <c r="GP217" s="133"/>
      <c r="GQ217" s="134"/>
      <c r="GR217" s="132"/>
      <c r="GS217" s="135"/>
      <c r="GT217" s="135"/>
      <c r="GU217" s="135"/>
      <c r="GV217" s="135"/>
      <c r="GW217" s="136"/>
      <c r="GX217" s="136"/>
      <c r="GY217" s="136"/>
      <c r="GZ217" s="136"/>
      <c r="HA217" s="136"/>
      <c r="HB217" s="136"/>
      <c r="HC217" s="136"/>
      <c r="HD217" s="136"/>
      <c r="HE217" s="136"/>
      <c r="HF217" s="136"/>
      <c r="HG217" s="136"/>
      <c r="HH217" s="136"/>
      <c r="HI217" s="137"/>
      <c r="HJ217" s="136"/>
    </row>
    <row r="218" spans="189:218" x14ac:dyDescent="0.25">
      <c r="GG218" s="130"/>
      <c r="GH218" s="130"/>
      <c r="GI218" s="130"/>
      <c r="GJ218" s="130"/>
      <c r="GK218" s="130"/>
      <c r="GL218" s="131"/>
      <c r="GM218" s="132"/>
      <c r="GN218" s="133"/>
      <c r="GO218" s="133"/>
      <c r="GP218" s="133"/>
      <c r="GQ218" s="134"/>
      <c r="GR218" s="132"/>
      <c r="GS218" s="135"/>
      <c r="GT218" s="135"/>
      <c r="GU218" s="135"/>
      <c r="GV218" s="135"/>
      <c r="GW218" s="136"/>
      <c r="GX218" s="136"/>
      <c r="GY218" s="136"/>
      <c r="GZ218" s="136"/>
      <c r="HA218" s="136"/>
      <c r="HB218" s="136"/>
      <c r="HC218" s="136"/>
      <c r="HD218" s="136"/>
      <c r="HE218" s="136"/>
      <c r="HF218" s="136"/>
      <c r="HG218" s="136"/>
      <c r="HH218" s="136"/>
      <c r="HI218" s="137"/>
      <c r="HJ218" s="136"/>
    </row>
    <row r="219" spans="189:218" x14ac:dyDescent="0.25">
      <c r="GG219" s="130"/>
      <c r="GH219" s="130"/>
      <c r="GI219" s="130"/>
      <c r="GJ219" s="130"/>
      <c r="GK219" s="130"/>
      <c r="GL219" s="131"/>
      <c r="GM219" s="132"/>
      <c r="GN219" s="133"/>
      <c r="GO219" s="133"/>
      <c r="GP219" s="133"/>
      <c r="GQ219" s="134"/>
      <c r="GR219" s="132"/>
      <c r="GS219" s="135"/>
      <c r="GT219" s="135"/>
      <c r="GU219" s="135"/>
      <c r="GV219" s="135"/>
      <c r="GW219" s="136"/>
      <c r="GX219" s="136"/>
      <c r="GY219" s="136"/>
      <c r="GZ219" s="136"/>
      <c r="HA219" s="136"/>
      <c r="HB219" s="136"/>
      <c r="HC219" s="136"/>
      <c r="HD219" s="136"/>
      <c r="HE219" s="136"/>
      <c r="HF219" s="136"/>
      <c r="HG219" s="136"/>
      <c r="HH219" s="136"/>
      <c r="HI219" s="137"/>
      <c r="HJ219" s="136"/>
    </row>
    <row r="220" spans="189:218" x14ac:dyDescent="0.25">
      <c r="GG220" s="130"/>
      <c r="GH220" s="130"/>
      <c r="GI220" s="130"/>
      <c r="GJ220" s="130"/>
      <c r="GK220" s="130"/>
      <c r="GL220" s="131"/>
      <c r="GM220" s="132"/>
      <c r="GN220" s="133"/>
      <c r="GO220" s="133"/>
      <c r="GP220" s="133"/>
      <c r="GQ220" s="134"/>
      <c r="GR220" s="132"/>
      <c r="GS220" s="135"/>
      <c r="GT220" s="135"/>
      <c r="GU220" s="135"/>
      <c r="GV220" s="135"/>
      <c r="GW220" s="136"/>
      <c r="GX220" s="136"/>
      <c r="GY220" s="136"/>
      <c r="GZ220" s="136"/>
      <c r="HA220" s="136"/>
      <c r="HB220" s="136"/>
      <c r="HC220" s="136"/>
      <c r="HD220" s="136"/>
      <c r="HE220" s="136"/>
      <c r="HF220" s="136"/>
      <c r="HG220" s="136"/>
      <c r="HH220" s="136"/>
      <c r="HI220" s="137"/>
      <c r="HJ220" s="136"/>
    </row>
    <row r="221" spans="189:218" x14ac:dyDescent="0.25">
      <c r="GG221" s="130"/>
      <c r="GH221" s="130"/>
      <c r="GI221" s="130"/>
      <c r="GJ221" s="130"/>
      <c r="GK221" s="130"/>
      <c r="GL221" s="131"/>
      <c r="GM221" s="132"/>
      <c r="GN221" s="133"/>
      <c r="GO221" s="133"/>
      <c r="GP221" s="133"/>
      <c r="GQ221" s="134"/>
      <c r="GR221" s="132"/>
      <c r="GS221" s="135"/>
      <c r="GT221" s="135"/>
      <c r="GU221" s="135"/>
      <c r="GV221" s="135"/>
      <c r="GW221" s="136"/>
      <c r="GX221" s="136"/>
      <c r="GY221" s="136"/>
      <c r="GZ221" s="136"/>
      <c r="HA221" s="136"/>
      <c r="HB221" s="136"/>
      <c r="HC221" s="136"/>
      <c r="HD221" s="136"/>
      <c r="HE221" s="136"/>
      <c r="HF221" s="136"/>
      <c r="HG221" s="136"/>
      <c r="HH221" s="136"/>
      <c r="HI221" s="137"/>
      <c r="HJ221" s="136"/>
    </row>
    <row r="222" spans="189:218" x14ac:dyDescent="0.25">
      <c r="GG222" s="130"/>
      <c r="GH222" s="130"/>
      <c r="GI222" s="130"/>
      <c r="GJ222" s="130"/>
      <c r="GK222" s="130"/>
      <c r="GL222" s="131"/>
      <c r="GM222" s="132"/>
      <c r="GN222" s="133"/>
      <c r="GO222" s="133"/>
      <c r="GP222" s="133"/>
      <c r="GQ222" s="134"/>
      <c r="GR222" s="132"/>
      <c r="GS222" s="135"/>
      <c r="GT222" s="135"/>
      <c r="GU222" s="135"/>
      <c r="GV222" s="135"/>
      <c r="GW222" s="136"/>
      <c r="GX222" s="136"/>
      <c r="GY222" s="136"/>
      <c r="GZ222" s="136"/>
      <c r="HA222" s="136"/>
      <c r="HB222" s="136"/>
      <c r="HC222" s="136"/>
      <c r="HD222" s="136"/>
      <c r="HE222" s="136"/>
      <c r="HF222" s="136"/>
      <c r="HG222" s="136"/>
      <c r="HH222" s="136"/>
      <c r="HI222" s="137"/>
      <c r="HJ222" s="136"/>
    </row>
    <row r="223" spans="189:218" x14ac:dyDescent="0.25">
      <c r="GG223" s="130"/>
      <c r="GH223" s="130"/>
      <c r="GI223" s="130"/>
      <c r="GJ223" s="130"/>
      <c r="GK223" s="130"/>
      <c r="GL223" s="131"/>
      <c r="GM223" s="132"/>
      <c r="GN223" s="133"/>
      <c r="GO223" s="133"/>
      <c r="GP223" s="133"/>
      <c r="GQ223" s="134"/>
      <c r="GR223" s="132"/>
      <c r="GS223" s="135"/>
      <c r="GT223" s="135"/>
      <c r="GU223" s="135"/>
      <c r="GV223" s="135"/>
      <c r="GW223" s="136"/>
      <c r="GX223" s="136"/>
      <c r="GY223" s="136"/>
      <c r="GZ223" s="136"/>
      <c r="HA223" s="136"/>
      <c r="HB223" s="136"/>
      <c r="HC223" s="136"/>
      <c r="HD223" s="136"/>
      <c r="HE223" s="136"/>
      <c r="HF223" s="136"/>
      <c r="HG223" s="136"/>
      <c r="HH223" s="136"/>
      <c r="HI223" s="137"/>
      <c r="HJ223" s="136"/>
    </row>
    <row r="224" spans="189:218" x14ac:dyDescent="0.25">
      <c r="GG224" s="130"/>
      <c r="GH224" s="130"/>
      <c r="GI224" s="130"/>
      <c r="GJ224" s="130"/>
      <c r="GK224" s="130"/>
      <c r="GL224" s="131"/>
      <c r="GM224" s="132"/>
      <c r="GN224" s="133"/>
      <c r="GO224" s="133"/>
      <c r="GP224" s="133"/>
      <c r="GQ224" s="134"/>
      <c r="GR224" s="132"/>
      <c r="GS224" s="135"/>
      <c r="GT224" s="135"/>
      <c r="GU224" s="135"/>
      <c r="GV224" s="135"/>
      <c r="GW224" s="136"/>
      <c r="GX224" s="136"/>
      <c r="GY224" s="136"/>
      <c r="GZ224" s="136"/>
      <c r="HA224" s="136"/>
      <c r="HB224" s="136"/>
      <c r="HC224" s="136"/>
      <c r="HD224" s="136"/>
      <c r="HE224" s="136"/>
      <c r="HF224" s="136"/>
      <c r="HG224" s="136"/>
      <c r="HH224" s="136"/>
      <c r="HI224" s="137"/>
      <c r="HJ224" s="136"/>
    </row>
    <row r="225" spans="189:218" x14ac:dyDescent="0.25">
      <c r="GG225" s="130"/>
      <c r="GH225" s="130"/>
      <c r="GI225" s="130"/>
      <c r="GJ225" s="130"/>
      <c r="GK225" s="130"/>
      <c r="GL225" s="131"/>
      <c r="GM225" s="132"/>
      <c r="GN225" s="133"/>
      <c r="GO225" s="133"/>
      <c r="GP225" s="133"/>
      <c r="GQ225" s="134"/>
      <c r="GR225" s="132"/>
      <c r="GS225" s="135"/>
      <c r="GT225" s="135"/>
      <c r="GU225" s="135"/>
      <c r="GV225" s="135"/>
      <c r="GW225" s="136"/>
      <c r="GX225" s="136"/>
      <c r="GY225" s="136"/>
      <c r="GZ225" s="136"/>
      <c r="HA225" s="136"/>
      <c r="HB225" s="136"/>
      <c r="HC225" s="136"/>
      <c r="HD225" s="136"/>
      <c r="HE225" s="136"/>
      <c r="HF225" s="136"/>
      <c r="HG225" s="136"/>
      <c r="HH225" s="136"/>
      <c r="HI225" s="137"/>
      <c r="HJ225" s="136"/>
    </row>
    <row r="226" spans="189:218" x14ac:dyDescent="0.25">
      <c r="GG226" s="130"/>
      <c r="GH226" s="130"/>
      <c r="GI226" s="130"/>
      <c r="GJ226" s="130"/>
      <c r="GK226" s="130"/>
      <c r="GL226" s="131"/>
      <c r="GM226" s="132"/>
      <c r="GN226" s="133"/>
      <c r="GO226" s="133"/>
      <c r="GP226" s="133"/>
      <c r="GQ226" s="134"/>
      <c r="GR226" s="132"/>
      <c r="GS226" s="135"/>
      <c r="GT226" s="135"/>
      <c r="GU226" s="135"/>
      <c r="GV226" s="135"/>
      <c r="GW226" s="136"/>
      <c r="GX226" s="136"/>
      <c r="GY226" s="136"/>
      <c r="GZ226" s="136"/>
      <c r="HA226" s="136"/>
      <c r="HB226" s="136"/>
      <c r="HC226" s="136"/>
      <c r="HD226" s="136"/>
      <c r="HE226" s="136"/>
      <c r="HF226" s="136"/>
      <c r="HG226" s="136"/>
      <c r="HH226" s="136"/>
      <c r="HI226" s="137"/>
      <c r="HJ226" s="136"/>
    </row>
    <row r="227" spans="189:218" x14ac:dyDescent="0.25">
      <c r="GG227" s="130"/>
      <c r="GH227" s="130"/>
      <c r="GI227" s="130"/>
      <c r="GJ227" s="130"/>
      <c r="GK227" s="130"/>
      <c r="GL227" s="131"/>
      <c r="GM227" s="132"/>
      <c r="GN227" s="133"/>
      <c r="GO227" s="133"/>
      <c r="GP227" s="133"/>
      <c r="GQ227" s="134"/>
      <c r="GR227" s="132"/>
      <c r="GS227" s="135"/>
      <c r="GT227" s="135"/>
      <c r="GU227" s="135"/>
      <c r="GV227" s="135"/>
      <c r="GW227" s="136"/>
      <c r="GX227" s="136"/>
      <c r="GY227" s="136"/>
      <c r="GZ227" s="136"/>
      <c r="HA227" s="136"/>
      <c r="HB227" s="136"/>
      <c r="HC227" s="136"/>
      <c r="HD227" s="136"/>
      <c r="HE227" s="136"/>
      <c r="HF227" s="136"/>
      <c r="HG227" s="136"/>
      <c r="HH227" s="136"/>
      <c r="HI227" s="137"/>
      <c r="HJ227" s="136"/>
    </row>
    <row r="228" spans="189:218" x14ac:dyDescent="0.25">
      <c r="GG228" s="130"/>
      <c r="GH228" s="130"/>
      <c r="GI228" s="130"/>
      <c r="GJ228" s="130"/>
      <c r="GK228" s="130"/>
      <c r="GL228" s="131"/>
      <c r="GM228" s="132"/>
      <c r="GN228" s="133"/>
      <c r="GO228" s="133"/>
      <c r="GP228" s="133"/>
      <c r="GQ228" s="134"/>
      <c r="GR228" s="132"/>
      <c r="GS228" s="135"/>
      <c r="GT228" s="135"/>
      <c r="GU228" s="135"/>
      <c r="GV228" s="135"/>
      <c r="GW228" s="136"/>
      <c r="GX228" s="136"/>
      <c r="GY228" s="136"/>
      <c r="GZ228" s="136"/>
      <c r="HA228" s="136"/>
      <c r="HB228" s="136"/>
      <c r="HC228" s="136"/>
      <c r="HD228" s="136"/>
      <c r="HE228" s="136"/>
      <c r="HF228" s="136"/>
      <c r="HG228" s="136"/>
      <c r="HH228" s="136"/>
      <c r="HI228" s="137"/>
      <c r="HJ228" s="136"/>
    </row>
    <row r="229" spans="189:218" x14ac:dyDescent="0.25">
      <c r="GG229" s="130"/>
      <c r="GH229" s="130"/>
      <c r="GI229" s="130"/>
      <c r="GJ229" s="130"/>
      <c r="GK229" s="130"/>
      <c r="GL229" s="131"/>
      <c r="GM229" s="132"/>
      <c r="GN229" s="133"/>
      <c r="GO229" s="133"/>
      <c r="GP229" s="133"/>
      <c r="GQ229" s="134"/>
      <c r="GR229" s="132"/>
      <c r="GS229" s="135"/>
      <c r="GT229" s="135"/>
      <c r="GU229" s="135"/>
      <c r="GV229" s="135"/>
      <c r="GW229" s="136"/>
      <c r="GX229" s="136"/>
      <c r="GY229" s="136"/>
      <c r="GZ229" s="136"/>
      <c r="HA229" s="136"/>
      <c r="HB229" s="136"/>
      <c r="HC229" s="136"/>
      <c r="HD229" s="136"/>
      <c r="HE229" s="136"/>
      <c r="HF229" s="136"/>
      <c r="HG229" s="136"/>
      <c r="HH229" s="136"/>
      <c r="HI229" s="137"/>
      <c r="HJ229" s="136"/>
    </row>
    <row r="230" spans="189:218" x14ac:dyDescent="0.25">
      <c r="GG230" s="130"/>
      <c r="GH230" s="130"/>
      <c r="GI230" s="130"/>
      <c r="GJ230" s="130"/>
      <c r="GK230" s="130"/>
      <c r="GL230" s="131"/>
      <c r="GM230" s="132"/>
      <c r="GN230" s="133"/>
      <c r="GO230" s="133"/>
      <c r="GP230" s="133"/>
      <c r="GQ230" s="134"/>
      <c r="GR230" s="132"/>
      <c r="GS230" s="135"/>
      <c r="GT230" s="135"/>
      <c r="GU230" s="135"/>
      <c r="GV230" s="135"/>
      <c r="GW230" s="136"/>
      <c r="GX230" s="136"/>
      <c r="GY230" s="136"/>
      <c r="GZ230" s="136"/>
      <c r="HA230" s="136"/>
      <c r="HB230" s="136"/>
      <c r="HC230" s="136"/>
      <c r="HD230" s="136"/>
      <c r="HE230" s="136"/>
      <c r="HF230" s="136"/>
      <c r="HG230" s="136"/>
      <c r="HH230" s="136"/>
      <c r="HI230" s="137"/>
      <c r="HJ230" s="136"/>
    </row>
    <row r="231" spans="189:218" x14ac:dyDescent="0.25">
      <c r="GG231" s="130"/>
      <c r="GH231" s="130"/>
      <c r="GI231" s="130"/>
      <c r="GJ231" s="130"/>
      <c r="GK231" s="130"/>
      <c r="GL231" s="131"/>
      <c r="GM231" s="132"/>
      <c r="GN231" s="133"/>
      <c r="GO231" s="133"/>
      <c r="GP231" s="133"/>
      <c r="GQ231" s="134"/>
      <c r="GR231" s="132"/>
      <c r="GS231" s="135"/>
      <c r="GT231" s="135"/>
      <c r="GU231" s="135"/>
      <c r="GV231" s="135"/>
      <c r="GW231" s="136"/>
      <c r="GX231" s="136"/>
      <c r="GY231" s="136"/>
      <c r="GZ231" s="136"/>
      <c r="HA231" s="136"/>
      <c r="HB231" s="136"/>
      <c r="HC231" s="136"/>
      <c r="HD231" s="136"/>
      <c r="HE231" s="136"/>
      <c r="HF231" s="136"/>
      <c r="HG231" s="136"/>
      <c r="HH231" s="136"/>
      <c r="HI231" s="137"/>
      <c r="HJ231" s="136"/>
    </row>
    <row r="232" spans="189:218" x14ac:dyDescent="0.25">
      <c r="GG232" s="130"/>
      <c r="GH232" s="130"/>
      <c r="GI232" s="130"/>
      <c r="GJ232" s="130"/>
      <c r="GK232" s="130"/>
      <c r="GL232" s="131"/>
      <c r="GM232" s="132"/>
      <c r="GN232" s="133"/>
      <c r="GO232" s="133"/>
      <c r="GP232" s="133"/>
      <c r="GQ232" s="134"/>
      <c r="GR232" s="132"/>
      <c r="GS232" s="135"/>
      <c r="GT232" s="135"/>
      <c r="GU232" s="135"/>
      <c r="GV232" s="135"/>
      <c r="GW232" s="136"/>
      <c r="GX232" s="136"/>
      <c r="GY232" s="136"/>
      <c r="GZ232" s="136"/>
      <c r="HA232" s="136"/>
      <c r="HB232" s="136"/>
      <c r="HC232" s="136"/>
      <c r="HD232" s="136"/>
      <c r="HE232" s="136"/>
      <c r="HF232" s="136"/>
      <c r="HG232" s="136"/>
      <c r="HH232" s="136"/>
      <c r="HI232" s="137"/>
      <c r="HJ232" s="136"/>
    </row>
    <row r="233" spans="189:218" x14ac:dyDescent="0.25">
      <c r="GG233" s="130"/>
      <c r="GH233" s="130"/>
      <c r="GI233" s="130"/>
      <c r="GJ233" s="130"/>
      <c r="GK233" s="130"/>
      <c r="GL233" s="131"/>
      <c r="GM233" s="132"/>
      <c r="GN233" s="133"/>
      <c r="GO233" s="133"/>
      <c r="GP233" s="133"/>
      <c r="GQ233" s="134"/>
      <c r="GR233" s="132"/>
      <c r="GS233" s="135"/>
      <c r="GT233" s="135"/>
      <c r="GU233" s="135"/>
      <c r="GV233" s="135"/>
      <c r="GW233" s="136"/>
      <c r="GX233" s="136"/>
      <c r="GY233" s="136"/>
      <c r="GZ233" s="136"/>
      <c r="HA233" s="136"/>
      <c r="HB233" s="136"/>
      <c r="HC233" s="136"/>
      <c r="HD233" s="136"/>
      <c r="HE233" s="136"/>
      <c r="HF233" s="136"/>
      <c r="HG233" s="136"/>
      <c r="HH233" s="136"/>
      <c r="HI233" s="137"/>
      <c r="HJ233" s="136"/>
    </row>
    <row r="234" spans="189:218" x14ac:dyDescent="0.25">
      <c r="GG234" s="130"/>
      <c r="GH234" s="130"/>
      <c r="GI234" s="130"/>
      <c r="GJ234" s="130"/>
      <c r="GK234" s="130"/>
      <c r="GL234" s="131"/>
      <c r="GM234" s="132"/>
      <c r="GN234" s="133"/>
      <c r="GO234" s="133"/>
      <c r="GP234" s="133"/>
      <c r="GQ234" s="134"/>
      <c r="GR234" s="132"/>
      <c r="GS234" s="135"/>
      <c r="GT234" s="135"/>
      <c r="GU234" s="135"/>
      <c r="GV234" s="135"/>
      <c r="GW234" s="136"/>
      <c r="GX234" s="136"/>
      <c r="GY234" s="136"/>
      <c r="GZ234" s="136"/>
      <c r="HA234" s="136"/>
      <c r="HB234" s="136"/>
      <c r="HC234" s="136"/>
      <c r="HD234" s="136"/>
      <c r="HE234" s="136"/>
      <c r="HF234" s="136"/>
      <c r="HG234" s="136"/>
      <c r="HH234" s="136"/>
      <c r="HI234" s="137"/>
      <c r="HJ234" s="136"/>
    </row>
    <row r="235" spans="189:218" x14ac:dyDescent="0.25">
      <c r="GG235" s="130"/>
      <c r="GH235" s="130"/>
      <c r="GI235" s="130"/>
      <c r="GJ235" s="130"/>
      <c r="GK235" s="130"/>
      <c r="GL235" s="131"/>
      <c r="GM235" s="132"/>
      <c r="GN235" s="133"/>
      <c r="GO235" s="133"/>
      <c r="GP235" s="133"/>
      <c r="GQ235" s="134"/>
      <c r="GR235" s="132"/>
      <c r="GS235" s="135"/>
      <c r="GT235" s="135"/>
      <c r="GU235" s="135"/>
      <c r="GV235" s="135"/>
      <c r="GW235" s="136"/>
      <c r="GX235" s="136"/>
      <c r="GY235" s="136"/>
      <c r="GZ235" s="136"/>
      <c r="HA235" s="136"/>
      <c r="HB235" s="136"/>
      <c r="HC235" s="136"/>
      <c r="HD235" s="136"/>
      <c r="HE235" s="136"/>
      <c r="HF235" s="136"/>
      <c r="HG235" s="136"/>
      <c r="HH235" s="136"/>
      <c r="HI235" s="137"/>
      <c r="HJ235" s="136"/>
    </row>
    <row r="236" spans="189:218" x14ac:dyDescent="0.25">
      <c r="GG236" s="130"/>
      <c r="GH236" s="130"/>
      <c r="GI236" s="130"/>
      <c r="GJ236" s="130"/>
      <c r="GK236" s="130"/>
      <c r="GL236" s="131"/>
      <c r="GM236" s="132"/>
      <c r="GN236" s="133"/>
      <c r="GO236" s="133"/>
      <c r="GP236" s="133"/>
      <c r="GQ236" s="134"/>
      <c r="GR236" s="132"/>
      <c r="GS236" s="135"/>
      <c r="GT236" s="135"/>
      <c r="GU236" s="135"/>
      <c r="GV236" s="135"/>
      <c r="GW236" s="136"/>
      <c r="GX236" s="136"/>
      <c r="GY236" s="136"/>
      <c r="GZ236" s="136"/>
      <c r="HA236" s="136"/>
      <c r="HB236" s="136"/>
      <c r="HC236" s="136"/>
      <c r="HD236" s="136"/>
      <c r="HE236" s="136"/>
      <c r="HF236" s="136"/>
      <c r="HG236" s="136"/>
      <c r="HH236" s="136"/>
      <c r="HI236" s="137"/>
      <c r="HJ236" s="136"/>
    </row>
    <row r="237" spans="189:218" x14ac:dyDescent="0.25">
      <c r="GG237" s="130"/>
      <c r="GH237" s="130"/>
      <c r="GI237" s="130"/>
      <c r="GJ237" s="130"/>
      <c r="GK237" s="130"/>
      <c r="GL237" s="131"/>
      <c r="GM237" s="132"/>
      <c r="GN237" s="133"/>
      <c r="GO237" s="133"/>
      <c r="GP237" s="133"/>
      <c r="GQ237" s="134"/>
      <c r="GR237" s="132"/>
      <c r="GS237" s="135"/>
      <c r="GT237" s="135"/>
      <c r="GU237" s="135"/>
      <c r="GV237" s="135"/>
      <c r="GW237" s="136"/>
      <c r="GX237" s="136"/>
      <c r="GY237" s="136"/>
      <c r="GZ237" s="136"/>
      <c r="HA237" s="136"/>
      <c r="HB237" s="136"/>
      <c r="HC237" s="136"/>
      <c r="HD237" s="136"/>
      <c r="HE237" s="136"/>
      <c r="HF237" s="136"/>
      <c r="HG237" s="136"/>
      <c r="HH237" s="136"/>
      <c r="HI237" s="137"/>
      <c r="HJ237" s="136"/>
    </row>
    <row r="238" spans="189:218" x14ac:dyDescent="0.25">
      <c r="GG238" s="130"/>
      <c r="GH238" s="130"/>
      <c r="GI238" s="130"/>
      <c r="GJ238" s="130"/>
      <c r="GK238" s="130"/>
      <c r="GL238" s="131"/>
      <c r="GM238" s="132"/>
      <c r="GN238" s="133"/>
      <c r="GO238" s="133"/>
      <c r="GP238" s="133"/>
      <c r="GQ238" s="134"/>
      <c r="GR238" s="132"/>
      <c r="GS238" s="135"/>
      <c r="GT238" s="135"/>
      <c r="GU238" s="135"/>
      <c r="GV238" s="135"/>
      <c r="GW238" s="136"/>
      <c r="GX238" s="136"/>
      <c r="GY238" s="136"/>
      <c r="GZ238" s="136"/>
      <c r="HA238" s="136"/>
      <c r="HB238" s="136"/>
      <c r="HC238" s="136"/>
      <c r="HD238" s="136"/>
      <c r="HE238" s="136"/>
      <c r="HF238" s="136"/>
      <c r="HG238" s="136"/>
      <c r="HH238" s="136"/>
      <c r="HI238" s="137"/>
      <c r="HJ238" s="136"/>
    </row>
    <row r="239" spans="189:218" x14ac:dyDescent="0.25">
      <c r="GG239" s="130"/>
      <c r="GH239" s="130"/>
      <c r="GI239" s="130"/>
      <c r="GJ239" s="130"/>
      <c r="GK239" s="130"/>
      <c r="GL239" s="131"/>
      <c r="GM239" s="132"/>
      <c r="GN239" s="133"/>
      <c r="GO239" s="133"/>
      <c r="GP239" s="133"/>
      <c r="GQ239" s="134"/>
      <c r="GR239" s="132"/>
      <c r="GS239" s="135"/>
      <c r="GT239" s="135"/>
      <c r="GU239" s="135"/>
      <c r="GV239" s="135"/>
      <c r="GW239" s="136"/>
      <c r="GX239" s="136"/>
      <c r="GY239" s="136"/>
      <c r="GZ239" s="136"/>
      <c r="HA239" s="136"/>
      <c r="HB239" s="136"/>
      <c r="HC239" s="136"/>
      <c r="HD239" s="136"/>
      <c r="HE239" s="136"/>
      <c r="HF239" s="136"/>
      <c r="HG239" s="136"/>
      <c r="HH239" s="136"/>
      <c r="HI239" s="137"/>
      <c r="HJ239" s="136"/>
    </row>
    <row r="240" spans="189:218" x14ac:dyDescent="0.25">
      <c r="GG240" s="130"/>
      <c r="GH240" s="130"/>
      <c r="GI240" s="130"/>
      <c r="GJ240" s="130"/>
      <c r="GK240" s="130"/>
      <c r="GL240" s="131"/>
      <c r="GM240" s="132"/>
      <c r="GN240" s="133"/>
      <c r="GO240" s="133"/>
      <c r="GP240" s="133"/>
      <c r="GQ240" s="134"/>
      <c r="GR240" s="132"/>
      <c r="GS240" s="135"/>
      <c r="GT240" s="135"/>
      <c r="GU240" s="135"/>
      <c r="GV240" s="135"/>
      <c r="GW240" s="136"/>
      <c r="GX240" s="136"/>
      <c r="GY240" s="136"/>
      <c r="GZ240" s="136"/>
      <c r="HA240" s="136"/>
      <c r="HB240" s="136"/>
      <c r="HC240" s="136"/>
      <c r="HD240" s="136"/>
      <c r="HE240" s="136"/>
      <c r="HF240" s="136"/>
      <c r="HG240" s="136"/>
      <c r="HH240" s="136"/>
      <c r="HI240" s="137"/>
      <c r="HJ240" s="136"/>
    </row>
    <row r="241" spans="189:218" x14ac:dyDescent="0.25">
      <c r="GG241" s="130"/>
      <c r="GH241" s="130"/>
      <c r="GI241" s="130"/>
      <c r="GJ241" s="130"/>
      <c r="GK241" s="130"/>
      <c r="GL241" s="131"/>
      <c r="GM241" s="132"/>
      <c r="GN241" s="133"/>
      <c r="GO241" s="133"/>
      <c r="GP241" s="133"/>
      <c r="GQ241" s="134"/>
      <c r="GR241" s="132"/>
      <c r="GS241" s="135"/>
      <c r="GT241" s="135"/>
      <c r="GU241" s="135"/>
      <c r="GV241" s="135"/>
      <c r="GW241" s="136"/>
      <c r="GX241" s="136"/>
      <c r="GY241" s="136"/>
      <c r="GZ241" s="136"/>
      <c r="HA241" s="136"/>
      <c r="HB241" s="136"/>
      <c r="HC241" s="136"/>
      <c r="HD241" s="136"/>
      <c r="HE241" s="136"/>
      <c r="HF241" s="136"/>
      <c r="HG241" s="136"/>
      <c r="HH241" s="136"/>
      <c r="HI241" s="137"/>
      <c r="HJ241" s="136"/>
    </row>
    <row r="242" spans="189:218" x14ac:dyDescent="0.25">
      <c r="GG242" s="130"/>
      <c r="GH242" s="130"/>
      <c r="GI242" s="130"/>
      <c r="GJ242" s="130"/>
      <c r="GK242" s="130"/>
      <c r="GL242" s="131"/>
      <c r="GM242" s="132"/>
      <c r="GN242" s="133"/>
      <c r="GO242" s="133"/>
      <c r="GP242" s="133"/>
      <c r="GQ242" s="134"/>
      <c r="GR242" s="132"/>
      <c r="GS242" s="135"/>
      <c r="GT242" s="135"/>
      <c r="GU242" s="135"/>
      <c r="GV242" s="135"/>
      <c r="GW242" s="136"/>
      <c r="GX242" s="136"/>
      <c r="GY242" s="136"/>
      <c r="GZ242" s="136"/>
      <c r="HA242" s="136"/>
      <c r="HB242" s="136"/>
      <c r="HC242" s="136"/>
      <c r="HD242" s="136"/>
      <c r="HE242" s="136"/>
      <c r="HF242" s="136"/>
      <c r="HG242" s="136"/>
      <c r="HH242" s="136"/>
      <c r="HI242" s="137"/>
      <c r="HJ242" s="136"/>
    </row>
    <row r="243" spans="189:218" x14ac:dyDescent="0.25">
      <c r="GG243" s="130"/>
      <c r="GH243" s="130"/>
      <c r="GI243" s="130"/>
      <c r="GJ243" s="130"/>
      <c r="GK243" s="130"/>
      <c r="GL243" s="131"/>
      <c r="GM243" s="132"/>
      <c r="GN243" s="133"/>
      <c r="GO243" s="133"/>
      <c r="GP243" s="133"/>
      <c r="GQ243" s="134"/>
      <c r="GR243" s="132"/>
      <c r="GS243" s="135"/>
      <c r="GT243" s="135"/>
      <c r="GU243" s="135"/>
      <c r="GV243" s="135"/>
      <c r="GW243" s="136"/>
      <c r="GX243" s="136"/>
      <c r="GY243" s="136"/>
      <c r="GZ243" s="136"/>
      <c r="HA243" s="136"/>
      <c r="HB243" s="136"/>
      <c r="HC243" s="136"/>
      <c r="HD243" s="136"/>
      <c r="HE243" s="136"/>
      <c r="HF243" s="136"/>
      <c r="HG243" s="136"/>
      <c r="HH243" s="136"/>
      <c r="HI243" s="137"/>
      <c r="HJ243" s="136"/>
    </row>
    <row r="244" spans="189:218" x14ac:dyDescent="0.25">
      <c r="GG244" s="130"/>
      <c r="GH244" s="130"/>
      <c r="GI244" s="130"/>
      <c r="GJ244" s="130"/>
      <c r="GK244" s="130"/>
      <c r="GL244" s="131"/>
      <c r="GM244" s="132"/>
      <c r="GN244" s="133"/>
      <c r="GO244" s="133"/>
      <c r="GP244" s="133"/>
      <c r="GQ244" s="134"/>
      <c r="GR244" s="132"/>
      <c r="GS244" s="135"/>
      <c r="GT244" s="135"/>
      <c r="GU244" s="135"/>
      <c r="GV244" s="135"/>
      <c r="GW244" s="136"/>
      <c r="GX244" s="136"/>
      <c r="GY244" s="136"/>
      <c r="GZ244" s="136"/>
      <c r="HA244" s="136"/>
      <c r="HB244" s="136"/>
      <c r="HC244" s="136"/>
      <c r="HD244" s="136"/>
      <c r="HE244" s="136"/>
      <c r="HF244" s="136"/>
      <c r="HG244" s="136"/>
      <c r="HH244" s="136"/>
      <c r="HI244" s="137"/>
      <c r="HJ244" s="136"/>
    </row>
    <row r="245" spans="189:218" x14ac:dyDescent="0.25">
      <c r="GG245" s="130"/>
      <c r="GH245" s="130"/>
      <c r="GI245" s="130"/>
      <c r="GJ245" s="130"/>
      <c r="GK245" s="130"/>
      <c r="GL245" s="131"/>
      <c r="GM245" s="132"/>
      <c r="GN245" s="133"/>
      <c r="GO245" s="133"/>
      <c r="GP245" s="133"/>
      <c r="GQ245" s="134"/>
      <c r="GR245" s="132"/>
      <c r="GS245" s="135"/>
      <c r="GT245" s="135"/>
      <c r="GU245" s="135"/>
      <c r="GV245" s="135"/>
      <c r="GW245" s="136"/>
      <c r="GX245" s="136"/>
      <c r="GY245" s="136"/>
      <c r="GZ245" s="136"/>
      <c r="HA245" s="136"/>
      <c r="HB245" s="136"/>
      <c r="HC245" s="136"/>
      <c r="HD245" s="136"/>
      <c r="HE245" s="136"/>
      <c r="HF245" s="136"/>
      <c r="HG245" s="136"/>
      <c r="HH245" s="136"/>
      <c r="HI245" s="137"/>
      <c r="HJ245" s="136"/>
    </row>
    <row r="246" spans="189:218" x14ac:dyDescent="0.25">
      <c r="GG246" s="130"/>
      <c r="GH246" s="130"/>
      <c r="GI246" s="130"/>
      <c r="GJ246" s="130"/>
      <c r="GK246" s="130"/>
      <c r="GL246" s="131"/>
      <c r="GM246" s="132"/>
      <c r="GN246" s="133"/>
      <c r="GO246" s="133"/>
      <c r="GP246" s="133"/>
      <c r="GQ246" s="134"/>
      <c r="GR246" s="132"/>
      <c r="GS246" s="135"/>
      <c r="GT246" s="135"/>
      <c r="GU246" s="135"/>
      <c r="GV246" s="135"/>
      <c r="GW246" s="136"/>
      <c r="GX246" s="136"/>
      <c r="GY246" s="136"/>
      <c r="GZ246" s="136"/>
      <c r="HA246" s="136"/>
      <c r="HB246" s="136"/>
      <c r="HC246" s="136"/>
      <c r="HD246" s="136"/>
      <c r="HE246" s="136"/>
      <c r="HF246" s="136"/>
      <c r="HG246" s="136"/>
      <c r="HH246" s="136"/>
      <c r="HI246" s="137"/>
      <c r="HJ246" s="136"/>
    </row>
    <row r="247" spans="189:218" x14ac:dyDescent="0.25">
      <c r="GG247" s="130"/>
      <c r="GH247" s="130"/>
      <c r="GI247" s="130"/>
      <c r="GJ247" s="130"/>
      <c r="GK247" s="130"/>
      <c r="GL247" s="131"/>
      <c r="GM247" s="132"/>
      <c r="GN247" s="133"/>
      <c r="GO247" s="133"/>
      <c r="GP247" s="133"/>
      <c r="GQ247" s="134"/>
      <c r="GR247" s="132"/>
      <c r="GS247" s="135"/>
      <c r="GT247" s="135"/>
      <c r="GU247" s="135"/>
      <c r="GV247" s="135"/>
      <c r="GW247" s="136"/>
      <c r="GX247" s="136"/>
      <c r="GY247" s="136"/>
      <c r="GZ247" s="136"/>
      <c r="HA247" s="136"/>
      <c r="HB247" s="136"/>
      <c r="HC247" s="136"/>
      <c r="HD247" s="136"/>
      <c r="HE247" s="136"/>
      <c r="HF247" s="136"/>
      <c r="HG247" s="136"/>
      <c r="HH247" s="136"/>
      <c r="HI247" s="137"/>
      <c r="HJ247" s="136"/>
    </row>
    <row r="248" spans="189:218" x14ac:dyDescent="0.25">
      <c r="GG248" s="130"/>
      <c r="GH248" s="130"/>
      <c r="GI248" s="130"/>
      <c r="GJ248" s="130"/>
      <c r="GK248" s="130"/>
      <c r="GL248" s="131"/>
      <c r="GM248" s="132"/>
      <c r="GN248" s="133"/>
      <c r="GO248" s="133"/>
      <c r="GP248" s="133"/>
      <c r="GQ248" s="134"/>
      <c r="GR248" s="132"/>
      <c r="GS248" s="135"/>
      <c r="GT248" s="135"/>
      <c r="GU248" s="135"/>
      <c r="GV248" s="135"/>
      <c r="GW248" s="136"/>
      <c r="GX248" s="136"/>
      <c r="GY248" s="136"/>
      <c r="GZ248" s="136"/>
      <c r="HA248" s="136"/>
      <c r="HB248" s="136"/>
      <c r="HC248" s="136"/>
      <c r="HD248" s="136"/>
      <c r="HE248" s="136"/>
      <c r="HF248" s="136"/>
      <c r="HG248" s="136"/>
      <c r="HH248" s="136"/>
      <c r="HI248" s="137"/>
      <c r="HJ248" s="136"/>
    </row>
    <row r="249" spans="189:218" x14ac:dyDescent="0.25">
      <c r="GG249" s="130"/>
      <c r="GH249" s="130"/>
      <c r="GI249" s="130"/>
      <c r="GJ249" s="130"/>
      <c r="GK249" s="130"/>
      <c r="GL249" s="131"/>
      <c r="GM249" s="132"/>
      <c r="GN249" s="133"/>
      <c r="GO249" s="133"/>
      <c r="GP249" s="133"/>
      <c r="GQ249" s="134"/>
      <c r="GR249" s="132"/>
      <c r="GS249" s="135"/>
      <c r="GT249" s="135"/>
      <c r="GU249" s="135"/>
      <c r="GV249" s="135"/>
      <c r="GW249" s="136"/>
      <c r="GX249" s="136"/>
      <c r="GY249" s="136"/>
      <c r="GZ249" s="136"/>
      <c r="HA249" s="136"/>
      <c r="HB249" s="136"/>
      <c r="HC249" s="136"/>
      <c r="HD249" s="136"/>
      <c r="HE249" s="136"/>
      <c r="HF249" s="136"/>
      <c r="HG249" s="136"/>
      <c r="HH249" s="136"/>
      <c r="HI249" s="137"/>
      <c r="HJ249" s="136"/>
    </row>
    <row r="250" spans="189:218" x14ac:dyDescent="0.25">
      <c r="GG250" s="130"/>
      <c r="GH250" s="130"/>
      <c r="GI250" s="130"/>
      <c r="GJ250" s="130"/>
      <c r="GK250" s="130"/>
      <c r="GL250" s="131"/>
      <c r="GM250" s="132"/>
      <c r="GN250" s="133"/>
      <c r="GO250" s="133"/>
      <c r="GP250" s="133"/>
      <c r="GQ250" s="134"/>
      <c r="GR250" s="132"/>
      <c r="GS250" s="135"/>
      <c r="GT250" s="135"/>
      <c r="GU250" s="135"/>
      <c r="GV250" s="135"/>
      <c r="GW250" s="136"/>
      <c r="GX250" s="136"/>
      <c r="GY250" s="136"/>
      <c r="GZ250" s="136"/>
      <c r="HA250" s="136"/>
      <c r="HB250" s="136"/>
      <c r="HC250" s="136"/>
      <c r="HD250" s="136"/>
      <c r="HE250" s="136"/>
      <c r="HF250" s="136"/>
      <c r="HG250" s="136"/>
      <c r="HH250" s="136"/>
      <c r="HI250" s="137"/>
      <c r="HJ250" s="136"/>
    </row>
    <row r="251" spans="189:218" x14ac:dyDescent="0.25">
      <c r="GG251" s="130"/>
      <c r="GH251" s="130"/>
      <c r="GI251" s="130"/>
      <c r="GJ251" s="130"/>
      <c r="GK251" s="130"/>
      <c r="GL251" s="131"/>
      <c r="GM251" s="132"/>
      <c r="GN251" s="133"/>
      <c r="GO251" s="133"/>
      <c r="GP251" s="133"/>
      <c r="GQ251" s="134"/>
      <c r="GR251" s="132"/>
      <c r="GS251" s="135"/>
      <c r="GT251" s="135"/>
      <c r="GU251" s="135"/>
      <c r="GV251" s="135"/>
      <c r="GW251" s="136"/>
      <c r="GX251" s="136"/>
      <c r="GY251" s="136"/>
      <c r="GZ251" s="136"/>
      <c r="HA251" s="136"/>
      <c r="HB251" s="136"/>
      <c r="HC251" s="136"/>
      <c r="HD251" s="136"/>
      <c r="HE251" s="136"/>
      <c r="HF251" s="136"/>
      <c r="HG251" s="136"/>
      <c r="HH251" s="136"/>
      <c r="HI251" s="137"/>
      <c r="HJ251" s="136"/>
    </row>
    <row r="252" spans="189:218" x14ac:dyDescent="0.25">
      <c r="GG252" s="130"/>
      <c r="GH252" s="130"/>
      <c r="GI252" s="130"/>
      <c r="GJ252" s="130"/>
      <c r="GK252" s="130"/>
      <c r="GL252" s="130"/>
      <c r="GM252" s="130"/>
      <c r="GN252" s="130"/>
      <c r="GO252" s="130"/>
      <c r="GP252" s="130"/>
      <c r="GQ252" s="130"/>
      <c r="GR252" s="130"/>
      <c r="GS252" s="130"/>
      <c r="GT252" s="130"/>
      <c r="GU252" s="130"/>
      <c r="GV252" s="130"/>
      <c r="GW252" s="130"/>
      <c r="GX252" s="130"/>
      <c r="GY252" s="130"/>
      <c r="GZ252" s="130"/>
      <c r="HA252" s="130"/>
      <c r="HB252" s="130"/>
      <c r="HC252" s="130"/>
      <c r="HD252" s="130"/>
      <c r="HE252" s="130"/>
      <c r="HF252" s="130"/>
      <c r="HG252" s="130"/>
      <c r="HH252" s="130"/>
      <c r="HI252" s="130"/>
      <c r="HJ252" s="130"/>
    </row>
    <row r="253" spans="189:218" x14ac:dyDescent="0.25">
      <c r="GG253" s="130"/>
      <c r="GH253" s="130"/>
      <c r="GI253" s="130"/>
      <c r="GJ253" s="130"/>
      <c r="GK253" s="130"/>
      <c r="GL253" s="130"/>
      <c r="GM253" s="130"/>
      <c r="GN253" s="130"/>
      <c r="GO253" s="130"/>
      <c r="GP253" s="130"/>
      <c r="GQ253" s="130"/>
      <c r="GR253" s="130"/>
      <c r="GS253" s="130"/>
      <c r="GT253" s="130"/>
      <c r="GU253" s="130"/>
      <c r="GV253" s="130"/>
      <c r="GW253" s="130"/>
      <c r="GX253" s="130"/>
      <c r="GY253" s="130"/>
      <c r="GZ253" s="130"/>
      <c r="HA253" s="130"/>
      <c r="HB253" s="130"/>
      <c r="HC253" s="130"/>
      <c r="HD253" s="130"/>
      <c r="HE253" s="130"/>
      <c r="HF253" s="130"/>
      <c r="HG253" s="130"/>
      <c r="HH253" s="130"/>
      <c r="HI253" s="130"/>
      <c r="HJ253" s="130"/>
    </row>
    <row r="254" spans="189:218" x14ac:dyDescent="0.25">
      <c r="GG254" s="130"/>
      <c r="GH254" s="130"/>
      <c r="GI254" s="130"/>
      <c r="GJ254" s="130"/>
      <c r="GK254" s="130"/>
      <c r="GL254" s="130"/>
      <c r="GM254" s="130"/>
      <c r="GN254" s="130"/>
      <c r="GO254" s="130"/>
      <c r="GP254" s="130"/>
      <c r="GQ254" s="130"/>
      <c r="GR254" s="130"/>
      <c r="GS254" s="130"/>
      <c r="GT254" s="130"/>
      <c r="GU254" s="130"/>
      <c r="GV254" s="130"/>
      <c r="GW254" s="130"/>
      <c r="GX254" s="130"/>
      <c r="GY254" s="130"/>
      <c r="GZ254" s="130"/>
      <c r="HA254" s="130"/>
      <c r="HB254" s="130"/>
      <c r="HC254" s="130"/>
      <c r="HD254" s="130"/>
      <c r="HE254" s="130"/>
      <c r="HF254" s="130"/>
      <c r="HG254" s="130"/>
      <c r="HH254" s="130"/>
      <c r="HI254" s="130"/>
      <c r="HJ254" s="130"/>
    </row>
    <row r="255" spans="189:218" x14ac:dyDescent="0.25">
      <c r="GG255" s="130"/>
      <c r="GH255" s="130"/>
      <c r="GI255" s="130"/>
      <c r="GJ255" s="130"/>
      <c r="GK255" s="130"/>
      <c r="GL255" s="130"/>
      <c r="GM255" s="130"/>
      <c r="GN255" s="130"/>
      <c r="GO255" s="130"/>
      <c r="GP255" s="130"/>
      <c r="GQ255" s="130"/>
      <c r="GR255" s="130"/>
      <c r="GS255" s="130"/>
      <c r="GT255" s="130"/>
      <c r="GU255" s="130"/>
      <c r="GV255" s="130"/>
      <c r="GW255" s="130"/>
      <c r="GX255" s="130"/>
      <c r="GY255" s="130"/>
      <c r="GZ255" s="130"/>
      <c r="HA255" s="130"/>
      <c r="HB255" s="130"/>
      <c r="HC255" s="130"/>
      <c r="HD255" s="130"/>
      <c r="HE255" s="130"/>
      <c r="HF255" s="130"/>
      <c r="HG255" s="130"/>
      <c r="HH255" s="130"/>
      <c r="HI255" s="130"/>
      <c r="HJ255" s="130"/>
    </row>
    <row r="256" spans="189:218" x14ac:dyDescent="0.25">
      <c r="GG256" s="130"/>
      <c r="GH256" s="130"/>
      <c r="GI256" s="130"/>
      <c r="GJ256" s="130"/>
      <c r="GK256" s="130"/>
      <c r="GL256" s="130"/>
      <c r="GM256" s="130"/>
      <c r="GN256" s="130"/>
      <c r="GO256" s="130"/>
      <c r="GP256" s="130"/>
      <c r="GQ256" s="130"/>
      <c r="GR256" s="130"/>
      <c r="GS256" s="130"/>
      <c r="GT256" s="130"/>
      <c r="GU256" s="130"/>
      <c r="GV256" s="130"/>
      <c r="GW256" s="130"/>
      <c r="GX256" s="130"/>
      <c r="GY256" s="130"/>
      <c r="GZ256" s="130"/>
      <c r="HA256" s="130"/>
      <c r="HB256" s="130"/>
      <c r="HC256" s="130"/>
      <c r="HD256" s="130"/>
      <c r="HE256" s="130"/>
      <c r="HF256" s="130"/>
      <c r="HG256" s="130"/>
      <c r="HH256" s="130"/>
      <c r="HI256" s="130"/>
      <c r="HJ256" s="130"/>
    </row>
    <row r="257" spans="189:218" x14ac:dyDescent="0.25">
      <c r="GG257" s="130"/>
      <c r="GH257" s="130"/>
      <c r="GI257" s="130"/>
      <c r="GJ257" s="130"/>
      <c r="GK257" s="130"/>
      <c r="GL257" s="130"/>
      <c r="GM257" s="130"/>
      <c r="GN257" s="130"/>
      <c r="GO257" s="130"/>
      <c r="GP257" s="130"/>
      <c r="GQ257" s="130"/>
      <c r="GR257" s="130"/>
      <c r="GS257" s="130"/>
      <c r="GT257" s="130"/>
      <c r="GU257" s="130"/>
      <c r="GV257" s="130"/>
      <c r="GW257" s="130"/>
      <c r="GX257" s="130"/>
      <c r="GY257" s="130"/>
      <c r="GZ257" s="130"/>
      <c r="HA257" s="130"/>
      <c r="HB257" s="130"/>
      <c r="HC257" s="130"/>
      <c r="HD257" s="130"/>
      <c r="HE257" s="130"/>
      <c r="HF257" s="130"/>
      <c r="HG257" s="130"/>
      <c r="HH257" s="130"/>
      <c r="HI257" s="130"/>
      <c r="HJ257" s="130"/>
    </row>
    <row r="258" spans="189:218" x14ac:dyDescent="0.25">
      <c r="GG258" s="130"/>
      <c r="GH258" s="130"/>
      <c r="GI258" s="130"/>
      <c r="GJ258" s="130"/>
      <c r="GK258" s="130"/>
      <c r="GL258" s="130"/>
      <c r="GM258" s="130"/>
      <c r="GN258" s="130"/>
      <c r="GO258" s="130"/>
      <c r="GP258" s="130"/>
      <c r="GQ258" s="130"/>
      <c r="GR258" s="130"/>
      <c r="GS258" s="130"/>
      <c r="GT258" s="130"/>
      <c r="GU258" s="130"/>
      <c r="GV258" s="130"/>
      <c r="GW258" s="130"/>
      <c r="GX258" s="130"/>
      <c r="GY258" s="130"/>
      <c r="GZ258" s="130"/>
      <c r="HA258" s="130"/>
      <c r="HB258" s="130"/>
      <c r="HC258" s="130"/>
      <c r="HD258" s="130"/>
      <c r="HE258" s="130"/>
      <c r="HF258" s="130"/>
      <c r="HG258" s="130"/>
      <c r="HH258" s="130"/>
      <c r="HI258" s="130"/>
      <c r="HJ258" s="130"/>
    </row>
    <row r="259" spans="189:218" x14ac:dyDescent="0.25">
      <c r="GG259" s="130"/>
      <c r="GH259" s="130"/>
      <c r="GI259" s="130"/>
      <c r="GJ259" s="130"/>
      <c r="GK259" s="130"/>
      <c r="GL259" s="130"/>
      <c r="GM259" s="130"/>
      <c r="GN259" s="130"/>
      <c r="GO259" s="130"/>
      <c r="GP259" s="130"/>
      <c r="GQ259" s="130"/>
      <c r="GR259" s="130"/>
      <c r="GS259" s="130"/>
      <c r="GT259" s="130"/>
      <c r="GU259" s="130"/>
      <c r="GV259" s="130"/>
      <c r="GW259" s="130"/>
      <c r="GX259" s="130"/>
      <c r="GY259" s="130"/>
      <c r="GZ259" s="130"/>
      <c r="HA259" s="130"/>
      <c r="HB259" s="130"/>
      <c r="HC259" s="130"/>
      <c r="HD259" s="130"/>
      <c r="HE259" s="130"/>
      <c r="HF259" s="130"/>
      <c r="HG259" s="130"/>
      <c r="HH259" s="130"/>
      <c r="HI259" s="130"/>
      <c r="HJ259" s="130"/>
    </row>
    <row r="260" spans="189:218" x14ac:dyDescent="0.25">
      <c r="GG260" s="130"/>
      <c r="GH260" s="130"/>
      <c r="GI260" s="130"/>
      <c r="GJ260" s="130"/>
      <c r="GK260" s="130"/>
      <c r="GL260" s="130"/>
      <c r="GM260" s="130"/>
      <c r="GN260" s="130"/>
      <c r="GO260" s="130"/>
      <c r="GP260" s="130"/>
      <c r="GQ260" s="130"/>
      <c r="GR260" s="130"/>
      <c r="GS260" s="130"/>
      <c r="GT260" s="130"/>
      <c r="GU260" s="130"/>
      <c r="GV260" s="130"/>
      <c r="GW260" s="130"/>
      <c r="GX260" s="130"/>
      <c r="GY260" s="130"/>
      <c r="GZ260" s="130"/>
      <c r="HA260" s="130"/>
      <c r="HB260" s="130"/>
      <c r="HC260" s="130"/>
      <c r="HD260" s="130"/>
      <c r="HE260" s="130"/>
      <c r="HF260" s="130"/>
      <c r="HG260" s="130"/>
      <c r="HH260" s="130"/>
      <c r="HI260" s="130"/>
      <c r="HJ260" s="130"/>
    </row>
    <row r="261" spans="189:218" x14ac:dyDescent="0.25">
      <c r="GG261" s="130"/>
      <c r="GH261" s="130"/>
      <c r="GI261" s="130"/>
      <c r="GJ261" s="130"/>
      <c r="GK261" s="130"/>
      <c r="GL261" s="130"/>
      <c r="GM261" s="130"/>
      <c r="GN261" s="130"/>
      <c r="GO261" s="130"/>
      <c r="GP261" s="130"/>
      <c r="GQ261" s="130"/>
      <c r="GR261" s="130"/>
      <c r="GS261" s="130"/>
      <c r="GT261" s="130"/>
      <c r="GU261" s="130"/>
      <c r="GV261" s="130"/>
      <c r="GW261" s="130"/>
      <c r="GX261" s="130"/>
      <c r="GY261" s="130"/>
      <c r="GZ261" s="130"/>
      <c r="HA261" s="130"/>
      <c r="HB261" s="130"/>
      <c r="HC261" s="130"/>
      <c r="HD261" s="130"/>
      <c r="HE261" s="130"/>
      <c r="HF261" s="130"/>
      <c r="HG261" s="130"/>
      <c r="HH261" s="130"/>
      <c r="HI261" s="130"/>
      <c r="HJ261" s="130"/>
    </row>
    <row r="262" spans="189:218" x14ac:dyDescent="0.25">
      <c r="GG262" s="130"/>
      <c r="GH262" s="130"/>
      <c r="GI262" s="130"/>
      <c r="GJ262" s="130"/>
      <c r="GK262" s="130"/>
      <c r="GL262" s="130"/>
      <c r="GM262" s="130"/>
      <c r="GN262" s="130"/>
      <c r="GO262" s="130"/>
      <c r="GP262" s="130"/>
      <c r="GQ262" s="130"/>
      <c r="GR262" s="130"/>
      <c r="GS262" s="130"/>
      <c r="GT262" s="130"/>
      <c r="GU262" s="130"/>
      <c r="GV262" s="130"/>
      <c r="GW262" s="130"/>
      <c r="GX262" s="130"/>
      <c r="GY262" s="130"/>
      <c r="GZ262" s="130"/>
      <c r="HA262" s="130"/>
      <c r="HB262" s="130"/>
      <c r="HC262" s="130"/>
      <c r="HD262" s="130"/>
      <c r="HE262" s="130"/>
      <c r="HF262" s="130"/>
      <c r="HG262" s="130"/>
      <c r="HH262" s="130"/>
      <c r="HI262" s="130"/>
      <c r="HJ262" s="130"/>
    </row>
    <row r="263" spans="189:218" x14ac:dyDescent="0.25">
      <c r="GG263" s="130"/>
      <c r="GH263" s="130"/>
      <c r="GI263" s="130"/>
      <c r="GJ263" s="130"/>
      <c r="GK263" s="130"/>
      <c r="GL263" s="130"/>
      <c r="GM263" s="130"/>
      <c r="GN263" s="130"/>
      <c r="GO263" s="130"/>
      <c r="GP263" s="130"/>
      <c r="GQ263" s="130"/>
      <c r="GR263" s="130"/>
      <c r="GS263" s="130"/>
      <c r="GT263" s="130"/>
      <c r="GU263" s="130"/>
      <c r="GV263" s="130"/>
      <c r="GW263" s="130"/>
      <c r="GX263" s="130"/>
      <c r="GY263" s="130"/>
      <c r="GZ263" s="130"/>
      <c r="HA263" s="130"/>
      <c r="HB263" s="130"/>
      <c r="HC263" s="130"/>
      <c r="HD263" s="130"/>
      <c r="HE263" s="130"/>
      <c r="HF263" s="130"/>
      <c r="HG263" s="130"/>
      <c r="HH263" s="130"/>
      <c r="HI263" s="130"/>
      <c r="HJ263" s="130"/>
    </row>
    <row r="264" spans="189:218" x14ac:dyDescent="0.25">
      <c r="GG264" s="130"/>
      <c r="GH264" s="130"/>
      <c r="GI264" s="130"/>
      <c r="GJ264" s="130"/>
      <c r="GK264" s="130"/>
      <c r="GL264" s="130"/>
      <c r="GM264" s="130"/>
      <c r="GN264" s="130"/>
      <c r="GO264" s="130"/>
      <c r="GP264" s="130"/>
      <c r="GQ264" s="130"/>
      <c r="GR264" s="130"/>
      <c r="GS264" s="130"/>
      <c r="GT264" s="130"/>
      <c r="GU264" s="130"/>
      <c r="GV264" s="130"/>
      <c r="GW264" s="130"/>
      <c r="GX264" s="130"/>
      <c r="GY264" s="130"/>
      <c r="GZ264" s="130"/>
      <c r="HA264" s="130"/>
      <c r="HB264" s="130"/>
      <c r="HC264" s="130"/>
      <c r="HD264" s="130"/>
      <c r="HE264" s="130"/>
      <c r="HF264" s="130"/>
      <c r="HG264" s="130"/>
      <c r="HH264" s="130"/>
      <c r="HI264" s="130"/>
      <c r="HJ264" s="130"/>
    </row>
    <row r="265" spans="189:218" x14ac:dyDescent="0.25">
      <c r="GG265" s="130"/>
      <c r="GH265" s="130"/>
      <c r="GI265" s="130"/>
      <c r="GJ265" s="130"/>
      <c r="GK265" s="130"/>
      <c r="GL265" s="130"/>
      <c r="GM265" s="130"/>
      <c r="GN265" s="130"/>
      <c r="GO265" s="130"/>
      <c r="GP265" s="130"/>
      <c r="GQ265" s="130"/>
      <c r="GR265" s="130"/>
      <c r="GS265" s="130"/>
      <c r="GT265" s="130"/>
      <c r="GU265" s="130"/>
      <c r="GV265" s="130"/>
      <c r="GW265" s="130"/>
      <c r="GX265" s="130"/>
      <c r="GY265" s="130"/>
      <c r="GZ265" s="130"/>
      <c r="HA265" s="130"/>
      <c r="HB265" s="130"/>
      <c r="HC265" s="130"/>
      <c r="HD265" s="130"/>
      <c r="HE265" s="130"/>
      <c r="HF265" s="130"/>
      <c r="HG265" s="130"/>
      <c r="HH265" s="130"/>
      <c r="HI265" s="130"/>
      <c r="HJ265" s="130"/>
    </row>
    <row r="266" spans="189:218" x14ac:dyDescent="0.25">
      <c r="GG266" s="130"/>
      <c r="GH266" s="130"/>
      <c r="GI266" s="130"/>
      <c r="GJ266" s="130"/>
      <c r="GK266" s="130"/>
      <c r="GL266" s="130"/>
      <c r="GM266" s="130"/>
      <c r="GN266" s="130"/>
      <c r="GO266" s="130"/>
      <c r="GP266" s="130"/>
      <c r="GQ266" s="130"/>
      <c r="GR266" s="130"/>
      <c r="GS266" s="130"/>
      <c r="GT266" s="130"/>
      <c r="GU266" s="130"/>
      <c r="GV266" s="130"/>
      <c r="GW266" s="130"/>
      <c r="GX266" s="130"/>
      <c r="GY266" s="130"/>
      <c r="GZ266" s="130"/>
      <c r="HA266" s="130"/>
      <c r="HB266" s="130"/>
      <c r="HC266" s="130"/>
      <c r="HD266" s="130"/>
      <c r="HE266" s="130"/>
      <c r="HF266" s="130"/>
      <c r="HG266" s="130"/>
      <c r="HH266" s="130"/>
      <c r="HI266" s="130"/>
      <c r="HJ266" s="130"/>
    </row>
    <row r="267" spans="189:218" x14ac:dyDescent="0.25">
      <c r="GG267" s="130"/>
      <c r="GH267" s="130"/>
      <c r="GI267" s="130"/>
      <c r="GJ267" s="130"/>
      <c r="GK267" s="130"/>
      <c r="GL267" s="130"/>
      <c r="GM267" s="130"/>
      <c r="GN267" s="130"/>
      <c r="GO267" s="130"/>
      <c r="GP267" s="130"/>
      <c r="GQ267" s="130"/>
      <c r="GR267" s="130"/>
      <c r="GS267" s="130"/>
      <c r="GT267" s="130"/>
      <c r="GU267" s="130"/>
      <c r="GV267" s="130"/>
      <c r="GW267" s="130"/>
      <c r="GX267" s="130"/>
      <c r="GY267" s="130"/>
      <c r="GZ267" s="130"/>
      <c r="HA267" s="130"/>
      <c r="HB267" s="130"/>
      <c r="HC267" s="130"/>
      <c r="HD267" s="130"/>
      <c r="HE267" s="130"/>
      <c r="HF267" s="130"/>
      <c r="HG267" s="130"/>
      <c r="HH267" s="130"/>
      <c r="HI267" s="130"/>
      <c r="HJ267" s="130"/>
    </row>
    <row r="268" spans="189:218" x14ac:dyDescent="0.25">
      <c r="GG268" s="130"/>
      <c r="GH268" s="130"/>
      <c r="GI268" s="130"/>
      <c r="GJ268" s="130"/>
      <c r="GK268" s="130"/>
      <c r="GL268" s="130"/>
      <c r="GM268" s="130"/>
      <c r="GN268" s="130"/>
      <c r="GO268" s="130"/>
      <c r="GP268" s="130"/>
      <c r="GQ268" s="130"/>
      <c r="GR268" s="130"/>
      <c r="GS268" s="130"/>
      <c r="GT268" s="130"/>
      <c r="GU268" s="130"/>
      <c r="GV268" s="130"/>
      <c r="GW268" s="130"/>
      <c r="GX268" s="130"/>
      <c r="GY268" s="130"/>
      <c r="GZ268" s="130"/>
      <c r="HA268" s="130"/>
      <c r="HB268" s="130"/>
      <c r="HC268" s="130"/>
      <c r="HD268" s="130"/>
      <c r="HE268" s="130"/>
      <c r="HF268" s="130"/>
      <c r="HG268" s="130"/>
      <c r="HH268" s="130"/>
      <c r="HI268" s="130"/>
      <c r="HJ268" s="130"/>
    </row>
    <row r="269" spans="189:218" x14ac:dyDescent="0.25">
      <c r="GG269" s="130"/>
      <c r="GH269" s="130"/>
      <c r="GI269" s="130"/>
      <c r="GJ269" s="130"/>
      <c r="GK269" s="130"/>
      <c r="GL269" s="130"/>
      <c r="GM269" s="130"/>
      <c r="GN269" s="130"/>
      <c r="GO269" s="130"/>
      <c r="GP269" s="130"/>
      <c r="GQ269" s="130"/>
      <c r="GR269" s="130"/>
      <c r="GS269" s="130"/>
      <c r="GT269" s="130"/>
      <c r="GU269" s="130"/>
      <c r="GV269" s="130"/>
      <c r="GW269" s="130"/>
      <c r="GX269" s="130"/>
      <c r="GY269" s="130"/>
      <c r="GZ269" s="130"/>
      <c r="HA269" s="130"/>
      <c r="HB269" s="130"/>
      <c r="HC269" s="130"/>
      <c r="HD269" s="130"/>
      <c r="HE269" s="130"/>
      <c r="HF269" s="130"/>
      <c r="HG269" s="130"/>
      <c r="HH269" s="130"/>
      <c r="HI269" s="130"/>
      <c r="HJ269" s="130"/>
    </row>
    <row r="270" spans="189:218" x14ac:dyDescent="0.25">
      <c r="GG270" s="130"/>
      <c r="GH270" s="130"/>
      <c r="GI270" s="130"/>
      <c r="GJ270" s="130"/>
      <c r="GK270" s="130"/>
      <c r="GL270" s="130"/>
      <c r="GM270" s="130"/>
      <c r="GN270" s="130"/>
      <c r="GO270" s="130"/>
      <c r="GP270" s="130"/>
      <c r="GQ270" s="130"/>
      <c r="GR270" s="130"/>
      <c r="GS270" s="130"/>
      <c r="GT270" s="130"/>
      <c r="GU270" s="130"/>
      <c r="GV270" s="130"/>
      <c r="GW270" s="130"/>
      <c r="GX270" s="130"/>
      <c r="GY270" s="130"/>
      <c r="GZ270" s="130"/>
      <c r="HA270" s="130"/>
      <c r="HB270" s="130"/>
      <c r="HC270" s="130"/>
      <c r="HD270" s="130"/>
      <c r="HE270" s="130"/>
      <c r="HF270" s="130"/>
      <c r="HG270" s="130"/>
      <c r="HH270" s="130"/>
      <c r="HI270" s="130"/>
      <c r="HJ270" s="130"/>
    </row>
    <row r="271" spans="189:218" x14ac:dyDescent="0.25">
      <c r="GG271" s="130"/>
      <c r="GH271" s="130"/>
      <c r="GI271" s="130"/>
      <c r="GJ271" s="130"/>
      <c r="GK271" s="130"/>
      <c r="GL271" s="130"/>
      <c r="GM271" s="130"/>
      <c r="GN271" s="130"/>
      <c r="GO271" s="130"/>
      <c r="GP271" s="130"/>
      <c r="GQ271" s="130"/>
      <c r="GR271" s="130"/>
      <c r="GS271" s="130"/>
      <c r="GT271" s="130"/>
      <c r="GU271" s="130"/>
      <c r="GV271" s="130"/>
      <c r="GW271" s="130"/>
      <c r="GX271" s="130"/>
      <c r="GY271" s="130"/>
      <c r="GZ271" s="130"/>
      <c r="HA271" s="130"/>
      <c r="HB271" s="130"/>
      <c r="HC271" s="130"/>
      <c r="HD271" s="130"/>
      <c r="HE271" s="130"/>
      <c r="HF271" s="130"/>
      <c r="HG271" s="130"/>
      <c r="HH271" s="130"/>
      <c r="HI271" s="130"/>
      <c r="HJ271" s="130"/>
    </row>
    <row r="272" spans="189:218" x14ac:dyDescent="0.25">
      <c r="GG272" s="130"/>
      <c r="GH272" s="130"/>
      <c r="GI272" s="130"/>
      <c r="GJ272" s="130"/>
      <c r="GK272" s="130"/>
      <c r="GL272" s="130"/>
      <c r="GM272" s="130"/>
      <c r="GN272" s="130"/>
      <c r="GO272" s="130"/>
      <c r="GP272" s="130"/>
      <c r="GQ272" s="130"/>
      <c r="GR272" s="130"/>
      <c r="GS272" s="130"/>
      <c r="GT272" s="130"/>
      <c r="GU272" s="130"/>
      <c r="GV272" s="130"/>
      <c r="GW272" s="130"/>
      <c r="GX272" s="130"/>
      <c r="GY272" s="130"/>
      <c r="GZ272" s="130"/>
      <c r="HA272" s="130"/>
      <c r="HB272" s="130"/>
      <c r="HC272" s="130"/>
      <c r="HD272" s="130"/>
      <c r="HE272" s="130"/>
      <c r="HF272" s="130"/>
      <c r="HG272" s="130"/>
      <c r="HH272" s="130"/>
      <c r="HI272" s="130"/>
      <c r="HJ272" s="130"/>
    </row>
    <row r="273" spans="189:218" x14ac:dyDescent="0.25">
      <c r="GG273" s="130"/>
      <c r="GH273" s="130"/>
      <c r="GI273" s="130"/>
      <c r="GJ273" s="130"/>
      <c r="GK273" s="130"/>
      <c r="GL273" s="130"/>
      <c r="GM273" s="130"/>
      <c r="GN273" s="130"/>
      <c r="GO273" s="130"/>
      <c r="GP273" s="130"/>
      <c r="GQ273" s="130"/>
      <c r="GR273" s="130"/>
      <c r="GS273" s="130"/>
      <c r="GT273" s="130"/>
      <c r="GU273" s="130"/>
      <c r="GV273" s="130"/>
      <c r="GW273" s="130"/>
      <c r="GX273" s="130"/>
      <c r="GY273" s="130"/>
      <c r="GZ273" s="130"/>
      <c r="HA273" s="130"/>
      <c r="HB273" s="130"/>
      <c r="HC273" s="130"/>
      <c r="HD273" s="130"/>
      <c r="HE273" s="130"/>
      <c r="HF273" s="130"/>
      <c r="HG273" s="130"/>
      <c r="HH273" s="130"/>
      <c r="HI273" s="130"/>
      <c r="HJ273" s="130"/>
    </row>
    <row r="274" spans="189:218" x14ac:dyDescent="0.25">
      <c r="GG274" s="130"/>
      <c r="GH274" s="130"/>
      <c r="GI274" s="130"/>
      <c r="GJ274" s="130"/>
      <c r="GK274" s="130"/>
      <c r="GL274" s="130"/>
      <c r="GM274" s="130"/>
      <c r="GN274" s="130"/>
      <c r="GO274" s="130"/>
      <c r="GP274" s="130"/>
      <c r="GQ274" s="130"/>
      <c r="GR274" s="130"/>
      <c r="GS274" s="130"/>
      <c r="GT274" s="130"/>
      <c r="GU274" s="130"/>
      <c r="GV274" s="130"/>
      <c r="GW274" s="130"/>
      <c r="GX274" s="130"/>
      <c r="GY274" s="130"/>
      <c r="GZ274" s="130"/>
      <c r="HA274" s="130"/>
      <c r="HB274" s="130"/>
      <c r="HC274" s="130"/>
      <c r="HD274" s="130"/>
      <c r="HE274" s="130"/>
      <c r="HF274" s="130"/>
      <c r="HG274" s="130"/>
      <c r="HH274" s="130"/>
      <c r="HI274" s="130"/>
      <c r="HJ274" s="130"/>
    </row>
    <row r="275" spans="189:218" x14ac:dyDescent="0.25">
      <c r="GG275" s="130"/>
      <c r="GH275" s="130"/>
      <c r="GI275" s="130"/>
      <c r="GJ275" s="130"/>
      <c r="GK275" s="130"/>
      <c r="GL275" s="130"/>
      <c r="GM275" s="130"/>
      <c r="GN275" s="130"/>
      <c r="GO275" s="130"/>
      <c r="GP275" s="130"/>
      <c r="GQ275" s="130"/>
      <c r="GR275" s="130"/>
      <c r="GS275" s="130"/>
      <c r="GT275" s="130"/>
      <c r="GU275" s="130"/>
      <c r="GV275" s="130"/>
      <c r="GW275" s="130"/>
      <c r="GX275" s="130"/>
      <c r="GY275" s="130"/>
      <c r="GZ275" s="130"/>
      <c r="HA275" s="130"/>
      <c r="HB275" s="130"/>
      <c r="HC275" s="130"/>
      <c r="HD275" s="130"/>
      <c r="HE275" s="130"/>
      <c r="HF275" s="130"/>
      <c r="HG275" s="130"/>
      <c r="HH275" s="130"/>
      <c r="HI275" s="130"/>
      <c r="HJ275" s="130"/>
    </row>
    <row r="276" spans="189:218" x14ac:dyDescent="0.25">
      <c r="GG276" s="130"/>
      <c r="GH276" s="130"/>
      <c r="GI276" s="130"/>
      <c r="GJ276" s="130"/>
      <c r="GK276" s="130"/>
      <c r="GL276" s="130"/>
      <c r="GM276" s="130"/>
      <c r="GN276" s="130"/>
      <c r="GO276" s="130"/>
      <c r="GP276" s="130"/>
      <c r="GQ276" s="130"/>
      <c r="GR276" s="130"/>
      <c r="GS276" s="130"/>
      <c r="GT276" s="130"/>
      <c r="GU276" s="130"/>
      <c r="GV276" s="130"/>
      <c r="GW276" s="130"/>
      <c r="GX276" s="130"/>
      <c r="GY276" s="130"/>
      <c r="GZ276" s="130"/>
      <c r="HA276" s="130"/>
      <c r="HB276" s="130"/>
      <c r="HC276" s="130"/>
      <c r="HD276" s="130"/>
      <c r="HE276" s="130"/>
      <c r="HF276" s="130"/>
      <c r="HG276" s="130"/>
      <c r="HH276" s="130"/>
      <c r="HI276" s="130"/>
      <c r="HJ276" s="130"/>
    </row>
    <row r="277" spans="189:218" x14ac:dyDescent="0.25">
      <c r="GG277" s="130"/>
      <c r="GH277" s="130"/>
      <c r="GI277" s="130"/>
      <c r="GJ277" s="130"/>
      <c r="GK277" s="130"/>
      <c r="GL277" s="130"/>
      <c r="GM277" s="130"/>
      <c r="GN277" s="130"/>
      <c r="GO277" s="130"/>
      <c r="GP277" s="130"/>
      <c r="GQ277" s="130"/>
      <c r="GR277" s="130"/>
      <c r="GS277" s="130"/>
      <c r="GT277" s="130"/>
      <c r="GU277" s="130"/>
      <c r="GV277" s="130"/>
      <c r="GW277" s="130"/>
      <c r="GX277" s="130"/>
      <c r="GY277" s="130"/>
      <c r="GZ277" s="130"/>
      <c r="HA277" s="130"/>
      <c r="HB277" s="130"/>
      <c r="HC277" s="130"/>
      <c r="HD277" s="130"/>
      <c r="HE277" s="130"/>
      <c r="HF277" s="130"/>
      <c r="HG277" s="130"/>
      <c r="HH277" s="130"/>
      <c r="HI277" s="130"/>
      <c r="HJ277" s="130"/>
    </row>
    <row r="278" spans="189:218" x14ac:dyDescent="0.25">
      <c r="GG278" s="130"/>
      <c r="GH278" s="130"/>
      <c r="GI278" s="130"/>
      <c r="GJ278" s="130"/>
      <c r="GK278" s="130"/>
      <c r="GL278" s="130"/>
      <c r="GM278" s="130"/>
      <c r="GN278" s="130"/>
      <c r="GO278" s="130"/>
      <c r="GP278" s="130"/>
      <c r="GQ278" s="130"/>
      <c r="GR278" s="130"/>
      <c r="GS278" s="130"/>
      <c r="GT278" s="130"/>
      <c r="GU278" s="130"/>
      <c r="GV278" s="130"/>
      <c r="GW278" s="130"/>
      <c r="GX278" s="130"/>
      <c r="GY278" s="130"/>
      <c r="GZ278" s="130"/>
      <c r="HA278" s="130"/>
      <c r="HB278" s="130"/>
      <c r="HC278" s="130"/>
      <c r="HD278" s="130"/>
      <c r="HE278" s="130"/>
      <c r="HF278" s="130"/>
      <c r="HG278" s="130"/>
      <c r="HH278" s="130"/>
      <c r="HI278" s="130"/>
      <c r="HJ278" s="130"/>
    </row>
    <row r="279" spans="189:218" x14ac:dyDescent="0.25">
      <c r="GG279" s="130"/>
      <c r="GH279" s="130"/>
      <c r="GI279" s="130"/>
      <c r="GJ279" s="130"/>
      <c r="GK279" s="130"/>
      <c r="GL279" s="130"/>
      <c r="GM279" s="130"/>
      <c r="GN279" s="130"/>
      <c r="GO279" s="130"/>
      <c r="GP279" s="130"/>
      <c r="GQ279" s="130"/>
      <c r="GR279" s="130"/>
      <c r="GS279" s="130"/>
      <c r="GT279" s="130"/>
      <c r="GU279" s="130"/>
      <c r="GV279" s="130"/>
      <c r="GW279" s="130"/>
      <c r="GX279" s="130"/>
      <c r="GY279" s="130"/>
      <c r="GZ279" s="130"/>
      <c r="HA279" s="130"/>
      <c r="HB279" s="130"/>
      <c r="HC279" s="130"/>
      <c r="HD279" s="130"/>
      <c r="HE279" s="130"/>
      <c r="HF279" s="130"/>
      <c r="HG279" s="130"/>
      <c r="HH279" s="130"/>
      <c r="HI279" s="130"/>
      <c r="HJ279" s="130"/>
    </row>
    <row r="280" spans="189:218" x14ac:dyDescent="0.25">
      <c r="GG280" s="130"/>
      <c r="GH280" s="130"/>
      <c r="GI280" s="130"/>
      <c r="GJ280" s="130"/>
      <c r="GK280" s="130"/>
      <c r="GL280" s="130"/>
      <c r="GM280" s="130"/>
      <c r="GN280" s="130"/>
      <c r="GO280" s="130"/>
      <c r="GP280" s="130"/>
      <c r="GQ280" s="130"/>
      <c r="GR280" s="130"/>
      <c r="GS280" s="130"/>
      <c r="GT280" s="130"/>
      <c r="GU280" s="130"/>
      <c r="GV280" s="130"/>
      <c r="GW280" s="130"/>
      <c r="GX280" s="130"/>
      <c r="GY280" s="130"/>
      <c r="GZ280" s="130"/>
      <c r="HA280" s="130"/>
      <c r="HB280" s="130"/>
      <c r="HC280" s="130"/>
      <c r="HD280" s="130"/>
      <c r="HE280" s="130"/>
      <c r="HF280" s="130"/>
      <c r="HG280" s="130"/>
      <c r="HH280" s="130"/>
      <c r="HI280" s="130"/>
      <c r="HJ280" s="130"/>
    </row>
    <row r="281" spans="189:218" x14ac:dyDescent="0.25">
      <c r="GG281" s="130"/>
      <c r="GH281" s="130"/>
      <c r="GI281" s="130"/>
      <c r="GJ281" s="130"/>
      <c r="GK281" s="130"/>
      <c r="GL281" s="130"/>
      <c r="GM281" s="130"/>
      <c r="GN281" s="130"/>
      <c r="GO281" s="130"/>
      <c r="GP281" s="130"/>
      <c r="GQ281" s="130"/>
      <c r="GR281" s="130"/>
      <c r="GS281" s="130"/>
      <c r="GT281" s="130"/>
      <c r="GU281" s="130"/>
      <c r="GV281" s="130"/>
      <c r="GW281" s="130"/>
      <c r="GX281" s="130"/>
      <c r="GY281" s="130"/>
      <c r="GZ281" s="130"/>
      <c r="HA281" s="130"/>
      <c r="HB281" s="130"/>
      <c r="HC281" s="130"/>
      <c r="HD281" s="130"/>
      <c r="HE281" s="130"/>
      <c r="HF281" s="130"/>
      <c r="HG281" s="130"/>
      <c r="HH281" s="130"/>
      <c r="HI281" s="130"/>
      <c r="HJ281" s="130"/>
    </row>
    <row r="282" spans="189:218" x14ac:dyDescent="0.25">
      <c r="GG282" s="130"/>
      <c r="GH282" s="130"/>
      <c r="GI282" s="130"/>
      <c r="GJ282" s="130"/>
      <c r="GK282" s="130"/>
      <c r="GL282" s="130"/>
      <c r="GM282" s="130"/>
      <c r="GN282" s="130"/>
      <c r="GO282" s="130"/>
      <c r="GP282" s="130"/>
      <c r="GQ282" s="130"/>
      <c r="GR282" s="130"/>
      <c r="GS282" s="130"/>
      <c r="GT282" s="130"/>
      <c r="GU282" s="130"/>
      <c r="GV282" s="130"/>
      <c r="GW282" s="130"/>
      <c r="GX282" s="130"/>
      <c r="GY282" s="130"/>
      <c r="GZ282" s="130"/>
      <c r="HA282" s="130"/>
      <c r="HB282" s="130"/>
      <c r="HC282" s="130"/>
      <c r="HD282" s="130"/>
      <c r="HE282" s="130"/>
      <c r="HF282" s="130"/>
      <c r="HG282" s="130"/>
      <c r="HH282" s="130"/>
      <c r="HI282" s="130"/>
      <c r="HJ282" s="130"/>
    </row>
    <row r="283" spans="189:218" x14ac:dyDescent="0.25">
      <c r="GG283" s="130"/>
      <c r="GH283" s="130"/>
      <c r="GI283" s="130"/>
      <c r="GJ283" s="130"/>
      <c r="GK283" s="130"/>
      <c r="GL283" s="130"/>
      <c r="GM283" s="130"/>
      <c r="GN283" s="130"/>
      <c r="GO283" s="130"/>
      <c r="GP283" s="130"/>
      <c r="GQ283" s="130"/>
      <c r="GR283" s="130"/>
      <c r="GS283" s="130"/>
      <c r="GT283" s="130"/>
      <c r="GU283" s="130"/>
      <c r="GV283" s="130"/>
      <c r="GW283" s="130"/>
      <c r="GX283" s="130"/>
      <c r="GY283" s="130"/>
      <c r="GZ283" s="130"/>
      <c r="HA283" s="130"/>
      <c r="HB283" s="130"/>
      <c r="HC283" s="130"/>
      <c r="HD283" s="130"/>
      <c r="HE283" s="130"/>
      <c r="HF283" s="130"/>
      <c r="HG283" s="130"/>
      <c r="HH283" s="130"/>
      <c r="HI283" s="130"/>
      <c r="HJ283" s="130"/>
    </row>
    <row r="284" spans="189:218" x14ac:dyDescent="0.25">
      <c r="GG284" s="130"/>
      <c r="GH284" s="130"/>
      <c r="GI284" s="130"/>
      <c r="GJ284" s="130"/>
      <c r="GK284" s="130"/>
      <c r="GL284" s="130"/>
      <c r="GM284" s="130"/>
      <c r="GN284" s="130"/>
      <c r="GO284" s="130"/>
      <c r="GP284" s="130"/>
      <c r="GQ284" s="130"/>
      <c r="GR284" s="130"/>
      <c r="GS284" s="130"/>
      <c r="GT284" s="130"/>
      <c r="GU284" s="130"/>
      <c r="GV284" s="130"/>
      <c r="GW284" s="130"/>
      <c r="GX284" s="130"/>
      <c r="GY284" s="130"/>
      <c r="GZ284" s="130"/>
      <c r="HA284" s="130"/>
      <c r="HB284" s="130"/>
      <c r="HC284" s="130"/>
      <c r="HD284" s="130"/>
      <c r="HE284" s="130"/>
      <c r="HF284" s="130"/>
      <c r="HG284" s="130"/>
      <c r="HH284" s="130"/>
      <c r="HI284" s="130"/>
      <c r="HJ284" s="130"/>
    </row>
    <row r="285" spans="189:218" x14ac:dyDescent="0.25">
      <c r="GG285" s="130"/>
      <c r="GH285" s="130"/>
      <c r="GI285" s="130"/>
      <c r="GJ285" s="130"/>
      <c r="GK285" s="130"/>
      <c r="GL285" s="130"/>
      <c r="GM285" s="130"/>
      <c r="GN285" s="130"/>
      <c r="GO285" s="130"/>
      <c r="GP285" s="130"/>
      <c r="GQ285" s="130"/>
      <c r="GR285" s="130"/>
      <c r="GS285" s="130"/>
      <c r="GT285" s="130"/>
      <c r="GU285" s="130"/>
      <c r="GV285" s="130"/>
      <c r="GW285" s="130"/>
      <c r="GX285" s="130"/>
      <c r="GY285" s="130"/>
      <c r="GZ285" s="130"/>
      <c r="HA285" s="130"/>
      <c r="HB285" s="130"/>
      <c r="HC285" s="130"/>
      <c r="HD285" s="130"/>
      <c r="HE285" s="130"/>
      <c r="HF285" s="130"/>
      <c r="HG285" s="130"/>
      <c r="HH285" s="130"/>
      <c r="HI285" s="130"/>
      <c r="HJ285" s="130"/>
    </row>
    <row r="286" spans="189:218" x14ac:dyDescent="0.25">
      <c r="GG286" s="130"/>
      <c r="GH286" s="130"/>
      <c r="GI286" s="130"/>
      <c r="GJ286" s="130"/>
      <c r="GK286" s="130"/>
      <c r="GL286" s="130"/>
      <c r="GM286" s="130"/>
      <c r="GN286" s="130"/>
      <c r="GO286" s="130"/>
      <c r="GP286" s="130"/>
      <c r="GQ286" s="130"/>
      <c r="GR286" s="130"/>
      <c r="GS286" s="130"/>
      <c r="GT286" s="130"/>
      <c r="GU286" s="130"/>
      <c r="GV286" s="130"/>
      <c r="GW286" s="130"/>
      <c r="GX286" s="130"/>
      <c r="GY286" s="130"/>
      <c r="GZ286" s="130"/>
      <c r="HA286" s="130"/>
      <c r="HB286" s="130"/>
      <c r="HC286" s="130"/>
      <c r="HD286" s="130"/>
      <c r="HE286" s="130"/>
      <c r="HF286" s="130"/>
      <c r="HG286" s="130"/>
      <c r="HH286" s="130"/>
      <c r="HI286" s="130"/>
      <c r="HJ286" s="130"/>
    </row>
    <row r="287" spans="189:218" x14ac:dyDescent="0.25">
      <c r="GG287" s="130"/>
      <c r="GH287" s="130"/>
      <c r="GI287" s="130"/>
      <c r="GJ287" s="130"/>
      <c r="GK287" s="130"/>
      <c r="GL287" s="130"/>
      <c r="GM287" s="130"/>
      <c r="GN287" s="130"/>
      <c r="GO287" s="130"/>
      <c r="GP287" s="130"/>
      <c r="GQ287" s="130"/>
      <c r="GR287" s="130"/>
      <c r="GS287" s="130"/>
      <c r="GT287" s="130"/>
      <c r="GU287" s="130"/>
      <c r="GV287" s="130"/>
      <c r="GW287" s="130"/>
      <c r="GX287" s="130"/>
      <c r="GY287" s="130"/>
      <c r="GZ287" s="130"/>
      <c r="HA287" s="130"/>
      <c r="HB287" s="130"/>
      <c r="HC287" s="130"/>
      <c r="HD287" s="130"/>
      <c r="HE287" s="130"/>
      <c r="HF287" s="130"/>
      <c r="HG287" s="130"/>
      <c r="HH287" s="130"/>
      <c r="HI287" s="130"/>
      <c r="HJ287" s="130"/>
    </row>
    <row r="288" spans="189:218" x14ac:dyDescent="0.25">
      <c r="GG288" s="130"/>
      <c r="GH288" s="130"/>
      <c r="GI288" s="130"/>
      <c r="GJ288" s="130"/>
      <c r="GK288" s="130"/>
      <c r="GL288" s="130"/>
      <c r="GM288" s="130"/>
      <c r="GN288" s="130"/>
      <c r="GO288" s="130"/>
      <c r="GP288" s="130"/>
      <c r="GQ288" s="130"/>
      <c r="GR288" s="130"/>
      <c r="GS288" s="130"/>
      <c r="GT288" s="130"/>
      <c r="GU288" s="130"/>
      <c r="GV288" s="130"/>
      <c r="GW288" s="130"/>
      <c r="GX288" s="130"/>
      <c r="GY288" s="130"/>
      <c r="GZ288" s="130"/>
      <c r="HA288" s="130"/>
      <c r="HB288" s="130"/>
      <c r="HC288" s="130"/>
      <c r="HD288" s="130"/>
      <c r="HE288" s="130"/>
      <c r="HF288" s="130"/>
      <c r="HG288" s="130"/>
      <c r="HH288" s="130"/>
      <c r="HI288" s="130"/>
      <c r="HJ288" s="130"/>
    </row>
    <row r="289" spans="189:218" x14ac:dyDescent="0.25">
      <c r="GG289" s="130"/>
      <c r="GH289" s="130"/>
      <c r="GI289" s="130"/>
      <c r="GJ289" s="130"/>
      <c r="GK289" s="130"/>
      <c r="GL289" s="130"/>
      <c r="GM289" s="130"/>
      <c r="GN289" s="130"/>
      <c r="GO289" s="130"/>
      <c r="GP289" s="130"/>
      <c r="GQ289" s="130"/>
      <c r="GR289" s="130"/>
      <c r="GS289" s="130"/>
      <c r="GT289" s="130"/>
      <c r="GU289" s="130"/>
      <c r="GV289" s="130"/>
      <c r="GW289" s="130"/>
      <c r="GX289" s="130"/>
      <c r="GY289" s="130"/>
      <c r="GZ289" s="130"/>
      <c r="HA289" s="130"/>
      <c r="HB289" s="130"/>
      <c r="HC289" s="130"/>
      <c r="HD289" s="130"/>
      <c r="HE289" s="130"/>
      <c r="HF289" s="130"/>
      <c r="HG289" s="130"/>
      <c r="HH289" s="130"/>
      <c r="HI289" s="130"/>
      <c r="HJ289" s="130"/>
    </row>
    <row r="290" spans="189:218" x14ac:dyDescent="0.25">
      <c r="GG290" s="130"/>
      <c r="GH290" s="130"/>
      <c r="GI290" s="130"/>
      <c r="GJ290" s="130"/>
      <c r="GK290" s="130"/>
      <c r="GL290" s="130"/>
      <c r="GM290" s="130"/>
      <c r="GN290" s="130"/>
      <c r="GO290" s="130"/>
      <c r="GP290" s="130"/>
      <c r="GQ290" s="130"/>
      <c r="GR290" s="130"/>
      <c r="GS290" s="130"/>
      <c r="GT290" s="130"/>
      <c r="GU290" s="130"/>
      <c r="GV290" s="130"/>
      <c r="GW290" s="130"/>
      <c r="GX290" s="130"/>
      <c r="GY290" s="130"/>
      <c r="GZ290" s="130"/>
      <c r="HA290" s="130"/>
      <c r="HB290" s="130"/>
      <c r="HC290" s="130"/>
      <c r="HD290" s="130"/>
      <c r="HE290" s="130"/>
      <c r="HF290" s="130"/>
      <c r="HG290" s="130"/>
      <c r="HH290" s="130"/>
      <c r="HI290" s="130"/>
      <c r="HJ290" s="130"/>
    </row>
    <row r="291" spans="189:218" x14ac:dyDescent="0.25">
      <c r="GG291" s="130"/>
      <c r="GH291" s="130"/>
      <c r="GI291" s="130"/>
      <c r="GJ291" s="130"/>
      <c r="GK291" s="130"/>
      <c r="GL291" s="130"/>
      <c r="GM291" s="130"/>
      <c r="GN291" s="130"/>
      <c r="GO291" s="130"/>
      <c r="GP291" s="130"/>
      <c r="GQ291" s="130"/>
      <c r="GR291" s="130"/>
      <c r="GS291" s="130"/>
      <c r="GT291" s="130"/>
      <c r="GU291" s="130"/>
      <c r="GV291" s="130"/>
      <c r="GW291" s="130"/>
      <c r="GX291" s="130"/>
      <c r="GY291" s="130"/>
      <c r="GZ291" s="130"/>
      <c r="HA291" s="130"/>
      <c r="HB291" s="130"/>
      <c r="HC291" s="130"/>
      <c r="HD291" s="130"/>
      <c r="HE291" s="130"/>
      <c r="HF291" s="130"/>
      <c r="HG291" s="130"/>
      <c r="HH291" s="130"/>
      <c r="HI291" s="130"/>
      <c r="HJ291" s="130"/>
    </row>
    <row r="292" spans="189:218" x14ac:dyDescent="0.25">
      <c r="GG292" s="130"/>
      <c r="GH292" s="130"/>
      <c r="GI292" s="130"/>
      <c r="GJ292" s="130"/>
      <c r="GK292" s="130"/>
      <c r="GL292" s="130"/>
      <c r="GM292" s="130"/>
      <c r="GN292" s="130"/>
      <c r="GO292" s="130"/>
      <c r="GP292" s="130"/>
      <c r="GQ292" s="130"/>
      <c r="GR292" s="130"/>
      <c r="GS292" s="130"/>
      <c r="GT292" s="130"/>
      <c r="GU292" s="130"/>
      <c r="GV292" s="130"/>
      <c r="GW292" s="130"/>
      <c r="GX292" s="130"/>
      <c r="GY292" s="130"/>
      <c r="GZ292" s="130"/>
      <c r="HA292" s="130"/>
      <c r="HB292" s="130"/>
      <c r="HC292" s="130"/>
      <c r="HD292" s="130"/>
      <c r="HE292" s="130"/>
      <c r="HF292" s="130"/>
      <c r="HG292" s="130"/>
      <c r="HH292" s="130"/>
      <c r="HI292" s="130"/>
      <c r="HJ292" s="130"/>
    </row>
    <row r="293" spans="189:218" x14ac:dyDescent="0.25">
      <c r="GG293" s="130"/>
      <c r="GH293" s="130"/>
      <c r="GI293" s="130"/>
      <c r="GJ293" s="130"/>
      <c r="GK293" s="130"/>
      <c r="GL293" s="130"/>
      <c r="GM293" s="130"/>
      <c r="GN293" s="130"/>
      <c r="GO293" s="130"/>
      <c r="GP293" s="130"/>
      <c r="GQ293" s="130"/>
      <c r="GR293" s="130"/>
      <c r="GS293" s="130"/>
      <c r="GT293" s="130"/>
      <c r="GU293" s="130"/>
      <c r="GV293" s="130"/>
      <c r="GW293" s="130"/>
      <c r="GX293" s="130"/>
      <c r="GY293" s="130"/>
      <c r="GZ293" s="130"/>
      <c r="HA293" s="130"/>
      <c r="HB293" s="130"/>
      <c r="HC293" s="130"/>
      <c r="HD293" s="130"/>
      <c r="HE293" s="130"/>
      <c r="HF293" s="130"/>
      <c r="HG293" s="130"/>
      <c r="HH293" s="130"/>
      <c r="HI293" s="130"/>
      <c r="HJ293" s="130"/>
    </row>
    <row r="294" spans="189:218" x14ac:dyDescent="0.25">
      <c r="GG294" s="130"/>
      <c r="GH294" s="130"/>
      <c r="GI294" s="130"/>
      <c r="GJ294" s="130"/>
      <c r="GK294" s="130"/>
      <c r="GL294" s="130"/>
      <c r="GM294" s="130"/>
      <c r="GN294" s="130"/>
      <c r="GO294" s="130"/>
      <c r="GP294" s="130"/>
      <c r="GQ294" s="130"/>
      <c r="GR294" s="130"/>
      <c r="GS294" s="130"/>
      <c r="GT294" s="130"/>
      <c r="GU294" s="130"/>
      <c r="GV294" s="130"/>
      <c r="GW294" s="130"/>
      <c r="GX294" s="130"/>
      <c r="GY294" s="130"/>
      <c r="GZ294" s="130"/>
      <c r="HA294" s="130"/>
      <c r="HB294" s="130"/>
      <c r="HC294" s="130"/>
      <c r="HD294" s="130"/>
      <c r="HE294" s="130"/>
      <c r="HF294" s="130"/>
      <c r="HG294" s="130"/>
      <c r="HH294" s="130"/>
      <c r="HI294" s="130"/>
      <c r="HJ294" s="130"/>
    </row>
    <row r="295" spans="189:218" x14ac:dyDescent="0.25">
      <c r="GG295" s="130"/>
      <c r="GH295" s="130"/>
      <c r="GI295" s="130"/>
      <c r="GJ295" s="130"/>
      <c r="GK295" s="130"/>
      <c r="GL295" s="130"/>
      <c r="GM295" s="130"/>
      <c r="GN295" s="130"/>
      <c r="GO295" s="130"/>
      <c r="GP295" s="130"/>
      <c r="GQ295" s="130"/>
      <c r="GR295" s="130"/>
      <c r="GS295" s="130"/>
      <c r="GT295" s="130"/>
      <c r="GU295" s="130"/>
      <c r="GV295" s="130"/>
      <c r="GW295" s="130"/>
      <c r="GX295" s="130"/>
      <c r="GY295" s="130"/>
      <c r="GZ295" s="130"/>
      <c r="HA295" s="130"/>
      <c r="HB295" s="130"/>
      <c r="HC295" s="130"/>
      <c r="HD295" s="130"/>
      <c r="HE295" s="130"/>
      <c r="HF295" s="130"/>
      <c r="HG295" s="130"/>
      <c r="HH295" s="130"/>
      <c r="HI295" s="130"/>
      <c r="HJ295" s="130"/>
    </row>
    <row r="296" spans="189:218" x14ac:dyDescent="0.25">
      <c r="GG296" s="130"/>
      <c r="GH296" s="130"/>
      <c r="GI296" s="130"/>
      <c r="GJ296" s="130"/>
      <c r="GK296" s="130"/>
      <c r="GL296" s="130"/>
      <c r="GM296" s="130"/>
      <c r="GN296" s="130"/>
      <c r="GO296" s="130"/>
      <c r="GP296" s="130"/>
      <c r="GQ296" s="130"/>
      <c r="GR296" s="130"/>
      <c r="GS296" s="130"/>
      <c r="GT296" s="130"/>
      <c r="GU296" s="130"/>
      <c r="GV296" s="130"/>
      <c r="GW296" s="130"/>
      <c r="GX296" s="130"/>
      <c r="GY296" s="130"/>
      <c r="GZ296" s="130"/>
      <c r="HA296" s="130"/>
      <c r="HB296" s="130"/>
      <c r="HC296" s="130"/>
      <c r="HD296" s="130"/>
      <c r="HE296" s="130"/>
      <c r="HF296" s="130"/>
      <c r="HG296" s="130"/>
      <c r="HH296" s="130"/>
      <c r="HI296" s="130"/>
      <c r="HJ296" s="130"/>
    </row>
    <row r="297" spans="189:218" x14ac:dyDescent="0.25">
      <c r="GG297" s="130"/>
      <c r="GH297" s="130"/>
      <c r="GI297" s="130"/>
      <c r="GJ297" s="130"/>
      <c r="GK297" s="130"/>
      <c r="GL297" s="130"/>
      <c r="GM297" s="130"/>
      <c r="GN297" s="130"/>
      <c r="GO297" s="130"/>
      <c r="GP297" s="130"/>
      <c r="GQ297" s="130"/>
      <c r="GR297" s="130"/>
      <c r="GS297" s="130"/>
      <c r="GT297" s="130"/>
      <c r="GU297" s="130"/>
      <c r="GV297" s="130"/>
      <c r="GW297" s="130"/>
      <c r="GX297" s="130"/>
      <c r="GY297" s="130"/>
      <c r="GZ297" s="130"/>
      <c r="HA297" s="130"/>
      <c r="HB297" s="130"/>
      <c r="HC297" s="130"/>
      <c r="HD297" s="130"/>
      <c r="HE297" s="130"/>
      <c r="HF297" s="130"/>
      <c r="HG297" s="130"/>
      <c r="HH297" s="130"/>
      <c r="HI297" s="130"/>
      <c r="HJ297" s="130"/>
    </row>
    <row r="298" spans="189:218" x14ac:dyDescent="0.25">
      <c r="GG298" s="130"/>
      <c r="GH298" s="130"/>
      <c r="GI298" s="130"/>
      <c r="GJ298" s="130"/>
      <c r="GK298" s="130"/>
      <c r="GL298" s="130"/>
      <c r="GM298" s="130"/>
      <c r="GN298" s="130"/>
      <c r="GO298" s="130"/>
      <c r="GP298" s="130"/>
      <c r="GQ298" s="130"/>
      <c r="GR298" s="130"/>
      <c r="GS298" s="130"/>
      <c r="GT298" s="130"/>
      <c r="GU298" s="130"/>
      <c r="GV298" s="130"/>
      <c r="GW298" s="130"/>
      <c r="GX298" s="130"/>
      <c r="GY298" s="130"/>
      <c r="GZ298" s="130"/>
      <c r="HA298" s="130"/>
      <c r="HB298" s="130"/>
      <c r="HC298" s="130"/>
      <c r="HD298" s="130"/>
      <c r="HE298" s="130"/>
      <c r="HF298" s="130"/>
      <c r="HG298" s="130"/>
      <c r="HH298" s="130"/>
      <c r="HI298" s="130"/>
      <c r="HJ298" s="130"/>
    </row>
    <row r="299" spans="189:218" x14ac:dyDescent="0.25">
      <c r="GG299" s="130"/>
      <c r="GH299" s="130"/>
      <c r="GI299" s="130"/>
      <c r="GJ299" s="130"/>
      <c r="GK299" s="130"/>
      <c r="GL299" s="130"/>
      <c r="GM299" s="130"/>
      <c r="GN299" s="130"/>
      <c r="GO299" s="130"/>
      <c r="GP299" s="130"/>
      <c r="GQ299" s="130"/>
      <c r="GR299" s="130"/>
      <c r="GS299" s="130"/>
      <c r="GT299" s="130"/>
      <c r="GU299" s="130"/>
      <c r="GV299" s="130"/>
      <c r="GW299" s="130"/>
      <c r="GX299" s="130"/>
      <c r="GY299" s="130"/>
      <c r="GZ299" s="130"/>
      <c r="HA299" s="130"/>
      <c r="HB299" s="130"/>
      <c r="HC299" s="130"/>
      <c r="HD299" s="130"/>
      <c r="HE299" s="130"/>
      <c r="HF299" s="130"/>
      <c r="HG299" s="130"/>
      <c r="HH299" s="130"/>
      <c r="HI299" s="130"/>
      <c r="HJ299" s="130"/>
    </row>
    <row r="300" spans="189:218" x14ac:dyDescent="0.25">
      <c r="GG300" s="130"/>
      <c r="GH300" s="130"/>
      <c r="GI300" s="130"/>
      <c r="GJ300" s="130"/>
      <c r="GK300" s="130"/>
      <c r="GL300" s="130"/>
      <c r="GM300" s="130"/>
      <c r="GN300" s="130"/>
      <c r="GO300" s="130"/>
      <c r="GP300" s="130"/>
      <c r="GQ300" s="130"/>
      <c r="GR300" s="130"/>
      <c r="GS300" s="130"/>
      <c r="GT300" s="130"/>
      <c r="GU300" s="130"/>
      <c r="GV300" s="130"/>
      <c r="GW300" s="130"/>
      <c r="GX300" s="130"/>
      <c r="GY300" s="130"/>
      <c r="GZ300" s="130"/>
      <c r="HA300" s="130"/>
      <c r="HB300" s="130"/>
      <c r="HC300" s="130"/>
      <c r="HD300" s="130"/>
      <c r="HE300" s="130"/>
      <c r="HF300" s="130"/>
      <c r="HG300" s="130"/>
      <c r="HH300" s="130"/>
      <c r="HI300" s="130"/>
      <c r="HJ300" s="130"/>
    </row>
    <row r="301" spans="189:218" x14ac:dyDescent="0.25">
      <c r="GG301" s="130"/>
      <c r="GH301" s="130"/>
      <c r="GI301" s="130"/>
      <c r="GJ301" s="130"/>
      <c r="GK301" s="130"/>
      <c r="GL301" s="130"/>
      <c r="GM301" s="130"/>
      <c r="GN301" s="130"/>
      <c r="GO301" s="130"/>
      <c r="GP301" s="130"/>
      <c r="GQ301" s="130"/>
      <c r="GR301" s="130"/>
      <c r="GS301" s="130"/>
      <c r="GT301" s="130"/>
      <c r="GU301" s="130"/>
      <c r="GV301" s="130"/>
      <c r="GW301" s="130"/>
      <c r="GX301" s="130"/>
      <c r="GY301" s="130"/>
      <c r="GZ301" s="130"/>
      <c r="HA301" s="130"/>
      <c r="HB301" s="130"/>
      <c r="HC301" s="130"/>
      <c r="HD301" s="130"/>
      <c r="HE301" s="130"/>
      <c r="HF301" s="130"/>
      <c r="HG301" s="130"/>
      <c r="HH301" s="130"/>
      <c r="HI301" s="130"/>
      <c r="HJ301" s="130"/>
    </row>
    <row r="302" spans="189:218" x14ac:dyDescent="0.25">
      <c r="GG302" s="130"/>
      <c r="GH302" s="130"/>
      <c r="GI302" s="130"/>
      <c r="GJ302" s="130"/>
      <c r="GK302" s="130"/>
      <c r="GL302" s="130"/>
      <c r="GM302" s="130"/>
      <c r="GN302" s="130"/>
      <c r="GO302" s="130"/>
      <c r="GP302" s="130"/>
      <c r="GQ302" s="130"/>
      <c r="GR302" s="130"/>
      <c r="GS302" s="130"/>
      <c r="GT302" s="130"/>
      <c r="GU302" s="130"/>
      <c r="GV302" s="130"/>
      <c r="GW302" s="130"/>
      <c r="GX302" s="130"/>
      <c r="GY302" s="130"/>
      <c r="GZ302" s="130"/>
      <c r="HA302" s="130"/>
      <c r="HB302" s="130"/>
      <c r="HC302" s="130"/>
      <c r="HD302" s="130"/>
      <c r="HE302" s="130"/>
      <c r="HF302" s="130"/>
      <c r="HG302" s="130"/>
      <c r="HH302" s="130"/>
      <c r="HI302" s="130"/>
      <c r="HJ302" s="130"/>
    </row>
    <row r="303" spans="189:218" x14ac:dyDescent="0.25">
      <c r="GG303" s="130"/>
      <c r="GH303" s="130"/>
      <c r="GI303" s="130"/>
      <c r="GJ303" s="130"/>
      <c r="GK303" s="130"/>
      <c r="GL303" s="130"/>
      <c r="GM303" s="130"/>
      <c r="GN303" s="130"/>
      <c r="GO303" s="130"/>
      <c r="GP303" s="130"/>
      <c r="GQ303" s="130"/>
      <c r="GR303" s="130"/>
      <c r="GS303" s="130"/>
      <c r="GT303" s="130"/>
      <c r="GU303" s="130"/>
      <c r="GV303" s="130"/>
      <c r="GW303" s="130"/>
      <c r="GX303" s="130"/>
      <c r="GY303" s="130"/>
      <c r="GZ303" s="130"/>
      <c r="HA303" s="130"/>
      <c r="HB303" s="130"/>
      <c r="HC303" s="130"/>
      <c r="HD303" s="130"/>
      <c r="HE303" s="130"/>
      <c r="HF303" s="130"/>
      <c r="HG303" s="130"/>
      <c r="HH303" s="130"/>
      <c r="HI303" s="130"/>
      <c r="HJ303" s="130"/>
    </row>
    <row r="304" spans="189:218" x14ac:dyDescent="0.25">
      <c r="GG304" s="130"/>
      <c r="GH304" s="130"/>
      <c r="GI304" s="130"/>
      <c r="GJ304" s="130"/>
      <c r="GK304" s="130"/>
      <c r="GL304" s="130"/>
      <c r="GM304" s="130"/>
      <c r="GN304" s="130"/>
      <c r="GO304" s="130"/>
      <c r="GP304" s="130"/>
      <c r="GQ304" s="130"/>
      <c r="GR304" s="130"/>
      <c r="GS304" s="130"/>
      <c r="GT304" s="130"/>
      <c r="GU304" s="130"/>
      <c r="GV304" s="130"/>
      <c r="GW304" s="130"/>
      <c r="GX304" s="130"/>
      <c r="GY304" s="130"/>
      <c r="GZ304" s="130"/>
      <c r="HA304" s="130"/>
      <c r="HB304" s="130"/>
      <c r="HC304" s="130"/>
      <c r="HD304" s="130"/>
      <c r="HE304" s="130"/>
      <c r="HF304" s="130"/>
      <c r="HG304" s="130"/>
      <c r="HH304" s="130"/>
      <c r="HI304" s="130"/>
      <c r="HJ304" s="130"/>
    </row>
    <row r="305" spans="189:218" x14ac:dyDescent="0.25">
      <c r="GG305" s="130"/>
      <c r="GH305" s="130"/>
      <c r="GI305" s="130"/>
      <c r="GJ305" s="130"/>
      <c r="GK305" s="130"/>
      <c r="GL305" s="130"/>
      <c r="GM305" s="130"/>
      <c r="GN305" s="130"/>
      <c r="GO305" s="130"/>
      <c r="GP305" s="130"/>
      <c r="GQ305" s="130"/>
      <c r="GR305" s="130"/>
      <c r="GS305" s="130"/>
      <c r="GT305" s="130"/>
      <c r="GU305" s="130"/>
      <c r="GV305" s="130"/>
      <c r="GW305" s="130"/>
      <c r="GX305" s="130"/>
      <c r="GY305" s="130"/>
      <c r="GZ305" s="130"/>
      <c r="HA305" s="130"/>
      <c r="HB305" s="130"/>
      <c r="HC305" s="130"/>
      <c r="HD305" s="130"/>
      <c r="HE305" s="130"/>
      <c r="HF305" s="130"/>
      <c r="HG305" s="130"/>
      <c r="HH305" s="130"/>
      <c r="HI305" s="130"/>
      <c r="HJ305" s="130"/>
    </row>
    <row r="306" spans="189:218" x14ac:dyDescent="0.25">
      <c r="GG306" s="130"/>
      <c r="GH306" s="130"/>
      <c r="GI306" s="130"/>
      <c r="GJ306" s="130"/>
      <c r="GK306" s="130"/>
      <c r="GL306" s="130"/>
      <c r="GM306" s="130"/>
      <c r="GN306" s="130"/>
      <c r="GO306" s="130"/>
      <c r="GP306" s="130"/>
      <c r="GQ306" s="130"/>
      <c r="GR306" s="130"/>
      <c r="GS306" s="130"/>
      <c r="GT306" s="130"/>
      <c r="GU306" s="130"/>
      <c r="GV306" s="130"/>
      <c r="GW306" s="130"/>
      <c r="GX306" s="130"/>
      <c r="GY306" s="130"/>
      <c r="GZ306" s="130"/>
      <c r="HA306" s="130"/>
      <c r="HB306" s="130"/>
      <c r="HC306" s="130"/>
      <c r="HD306" s="130"/>
      <c r="HE306" s="130"/>
      <c r="HF306" s="130"/>
      <c r="HG306" s="130"/>
      <c r="HH306" s="130"/>
      <c r="HI306" s="130"/>
      <c r="HJ306" s="130"/>
    </row>
    <row r="307" spans="189:218" x14ac:dyDescent="0.25">
      <c r="GG307" s="130"/>
      <c r="GH307" s="130"/>
      <c r="GI307" s="130"/>
      <c r="GJ307" s="130"/>
      <c r="GK307" s="130"/>
      <c r="GL307" s="130"/>
      <c r="GM307" s="130"/>
      <c r="GN307" s="130"/>
      <c r="GO307" s="130"/>
      <c r="GP307" s="130"/>
      <c r="GQ307" s="130"/>
      <c r="GR307" s="130"/>
      <c r="GS307" s="130"/>
      <c r="GT307" s="130"/>
      <c r="GU307" s="130"/>
      <c r="GV307" s="130"/>
      <c r="GW307" s="130"/>
      <c r="GX307" s="130"/>
      <c r="GY307" s="130"/>
      <c r="GZ307" s="130"/>
      <c r="HA307" s="130"/>
      <c r="HB307" s="130"/>
      <c r="HC307" s="130"/>
      <c r="HD307" s="130"/>
      <c r="HE307" s="130"/>
      <c r="HF307" s="130"/>
      <c r="HG307" s="130"/>
      <c r="HH307" s="130"/>
      <c r="HI307" s="130"/>
      <c r="HJ307" s="130"/>
    </row>
    <row r="308" spans="189:218" x14ac:dyDescent="0.25">
      <c r="GG308" s="130"/>
      <c r="GH308" s="130"/>
      <c r="GI308" s="130"/>
      <c r="GJ308" s="130"/>
      <c r="GK308" s="130"/>
      <c r="GL308" s="130"/>
      <c r="GM308" s="130"/>
      <c r="GN308" s="130"/>
      <c r="GO308" s="130"/>
      <c r="GP308" s="130"/>
      <c r="GQ308" s="130"/>
      <c r="GR308" s="130"/>
      <c r="GS308" s="130"/>
      <c r="GT308" s="130"/>
      <c r="GU308" s="130"/>
      <c r="GV308" s="130"/>
      <c r="GW308" s="130"/>
      <c r="GX308" s="130"/>
      <c r="GY308" s="130"/>
      <c r="GZ308" s="130"/>
      <c r="HA308" s="130"/>
      <c r="HB308" s="130"/>
      <c r="HC308" s="130"/>
      <c r="HD308" s="130"/>
      <c r="HE308" s="130"/>
      <c r="HF308" s="130"/>
      <c r="HG308" s="130"/>
      <c r="HH308" s="130"/>
      <c r="HI308" s="130"/>
      <c r="HJ308" s="130"/>
    </row>
    <row r="309" spans="189:218" x14ac:dyDescent="0.25">
      <c r="GG309" s="130"/>
      <c r="GH309" s="130"/>
      <c r="GI309" s="130"/>
      <c r="GJ309" s="130"/>
      <c r="GK309" s="130"/>
      <c r="GL309" s="130"/>
      <c r="GM309" s="130"/>
      <c r="GN309" s="130"/>
      <c r="GO309" s="130"/>
      <c r="GP309" s="130"/>
      <c r="GQ309" s="130"/>
      <c r="GR309" s="130"/>
      <c r="GS309" s="130"/>
      <c r="GT309" s="130"/>
      <c r="GU309" s="130"/>
      <c r="GV309" s="130"/>
      <c r="GW309" s="130"/>
      <c r="GX309" s="130"/>
      <c r="GY309" s="130"/>
      <c r="GZ309" s="130"/>
      <c r="HA309" s="130"/>
      <c r="HB309" s="130"/>
      <c r="HC309" s="130"/>
      <c r="HD309" s="130"/>
      <c r="HE309" s="130"/>
      <c r="HF309" s="130"/>
      <c r="HG309" s="130"/>
      <c r="HH309" s="130"/>
      <c r="HI309" s="130"/>
      <c r="HJ309" s="130"/>
    </row>
    <row r="310" spans="189:218" x14ac:dyDescent="0.25">
      <c r="GG310" s="130"/>
      <c r="GH310" s="130"/>
      <c r="GI310" s="130"/>
      <c r="GJ310" s="130"/>
      <c r="GK310" s="130"/>
      <c r="GL310" s="130"/>
      <c r="GM310" s="130"/>
      <c r="GN310" s="130"/>
      <c r="GO310" s="130"/>
      <c r="GP310" s="130"/>
      <c r="GQ310" s="130"/>
      <c r="GR310" s="130"/>
      <c r="GS310" s="130"/>
      <c r="GT310" s="130"/>
      <c r="GU310" s="130"/>
      <c r="GV310" s="130"/>
      <c r="GW310" s="130"/>
      <c r="GX310" s="130"/>
      <c r="GY310" s="130"/>
      <c r="GZ310" s="130"/>
      <c r="HA310" s="130"/>
      <c r="HB310" s="130"/>
      <c r="HC310" s="130"/>
      <c r="HD310" s="130"/>
      <c r="HE310" s="130"/>
      <c r="HF310" s="130"/>
      <c r="HG310" s="130"/>
      <c r="HH310" s="130"/>
      <c r="HI310" s="130"/>
      <c r="HJ310" s="130"/>
    </row>
    <row r="311" spans="189:218" x14ac:dyDescent="0.25">
      <c r="GG311" s="130"/>
      <c r="GH311" s="130"/>
      <c r="GI311" s="130"/>
      <c r="GJ311" s="130"/>
      <c r="GK311" s="130"/>
      <c r="GL311" s="130"/>
      <c r="GM311" s="130"/>
      <c r="GN311" s="130"/>
      <c r="GO311" s="130"/>
      <c r="GP311" s="130"/>
      <c r="GQ311" s="130"/>
      <c r="GR311" s="130"/>
      <c r="GS311" s="130"/>
      <c r="GT311" s="130"/>
      <c r="GU311" s="130"/>
      <c r="GV311" s="130"/>
      <c r="GW311" s="130"/>
      <c r="GX311" s="130"/>
      <c r="GY311" s="130"/>
      <c r="GZ311" s="130"/>
      <c r="HA311" s="130"/>
      <c r="HB311" s="130"/>
      <c r="HC311" s="130"/>
      <c r="HD311" s="130"/>
      <c r="HE311" s="130"/>
      <c r="HF311" s="130"/>
      <c r="HG311" s="130"/>
      <c r="HH311" s="130"/>
      <c r="HI311" s="130"/>
      <c r="HJ311" s="130"/>
    </row>
    <row r="312" spans="189:218" x14ac:dyDescent="0.25">
      <c r="GG312" s="130"/>
      <c r="GH312" s="130"/>
      <c r="GI312" s="130"/>
      <c r="GJ312" s="130"/>
      <c r="GK312" s="130"/>
      <c r="GL312" s="130"/>
      <c r="GM312" s="130"/>
      <c r="GN312" s="130"/>
      <c r="GO312" s="130"/>
      <c r="GP312" s="130"/>
      <c r="GQ312" s="130"/>
      <c r="GR312" s="130"/>
      <c r="GS312" s="130"/>
      <c r="GT312" s="130"/>
      <c r="GU312" s="130"/>
      <c r="GV312" s="130"/>
      <c r="GW312" s="130"/>
      <c r="GX312" s="130"/>
      <c r="GY312" s="130"/>
      <c r="GZ312" s="130"/>
      <c r="HA312" s="130"/>
      <c r="HB312" s="130"/>
      <c r="HC312" s="130"/>
      <c r="HD312" s="130"/>
      <c r="HE312" s="130"/>
      <c r="HF312" s="130"/>
      <c r="HG312" s="130"/>
      <c r="HH312" s="130"/>
      <c r="HI312" s="130"/>
      <c r="HJ312" s="130"/>
    </row>
    <row r="313" spans="189:218" x14ac:dyDescent="0.25">
      <c r="GG313" s="130"/>
      <c r="GH313" s="130"/>
      <c r="GI313" s="130"/>
      <c r="GJ313" s="130"/>
      <c r="GK313" s="130"/>
      <c r="GL313" s="130"/>
      <c r="GM313" s="130"/>
      <c r="GN313" s="130"/>
      <c r="GO313" s="130"/>
      <c r="GP313" s="130"/>
      <c r="GQ313" s="130"/>
      <c r="GR313" s="130"/>
      <c r="GS313" s="130"/>
      <c r="GT313" s="130"/>
      <c r="GU313" s="130"/>
      <c r="GV313" s="130"/>
      <c r="GW313" s="130"/>
      <c r="GX313" s="130"/>
      <c r="GY313" s="130"/>
      <c r="GZ313" s="130"/>
      <c r="HA313" s="130"/>
      <c r="HB313" s="130"/>
      <c r="HC313" s="130"/>
      <c r="HD313" s="130"/>
      <c r="HE313" s="130"/>
      <c r="HF313" s="130"/>
      <c r="HG313" s="130"/>
      <c r="HH313" s="130"/>
      <c r="HI313" s="130"/>
      <c r="HJ313" s="130"/>
    </row>
    <row r="314" spans="189:218" x14ac:dyDescent="0.25">
      <c r="GG314" s="130"/>
      <c r="GH314" s="130"/>
      <c r="GI314" s="130"/>
      <c r="GJ314" s="130"/>
      <c r="GK314" s="130"/>
      <c r="GL314" s="130"/>
      <c r="GM314" s="130"/>
      <c r="GN314" s="130"/>
      <c r="GO314" s="130"/>
      <c r="GP314" s="130"/>
      <c r="GQ314" s="130"/>
      <c r="GR314" s="130"/>
      <c r="GS314" s="130"/>
      <c r="GT314" s="130"/>
      <c r="GU314" s="130"/>
      <c r="GV314" s="130"/>
      <c r="GW314" s="130"/>
      <c r="GX314" s="130"/>
      <c r="GY314" s="130"/>
      <c r="GZ314" s="130"/>
      <c r="HA314" s="130"/>
      <c r="HB314" s="130"/>
      <c r="HC314" s="130"/>
      <c r="HD314" s="130"/>
      <c r="HE314" s="130"/>
      <c r="HF314" s="130"/>
      <c r="HG314" s="130"/>
      <c r="HH314" s="130"/>
      <c r="HI314" s="130"/>
      <c r="HJ314" s="130"/>
    </row>
    <row r="315" spans="189:218" x14ac:dyDescent="0.25">
      <c r="GG315" s="130"/>
      <c r="GH315" s="130"/>
      <c r="GI315" s="130"/>
      <c r="GJ315" s="130"/>
      <c r="GK315" s="130"/>
      <c r="GL315" s="130"/>
      <c r="GM315" s="130"/>
      <c r="GN315" s="130"/>
      <c r="GO315" s="130"/>
      <c r="GP315" s="130"/>
      <c r="GQ315" s="130"/>
      <c r="GR315" s="130"/>
      <c r="GS315" s="130"/>
      <c r="GT315" s="130"/>
      <c r="GU315" s="130"/>
      <c r="GV315" s="130"/>
      <c r="GW315" s="130"/>
      <c r="GX315" s="130"/>
      <c r="GY315" s="130"/>
      <c r="GZ315" s="130"/>
      <c r="HA315" s="130"/>
      <c r="HB315" s="130"/>
      <c r="HC315" s="130"/>
      <c r="HD315" s="130"/>
      <c r="HE315" s="130"/>
      <c r="HF315" s="130"/>
      <c r="HG315" s="130"/>
      <c r="HH315" s="130"/>
      <c r="HI315" s="130"/>
      <c r="HJ315" s="130"/>
    </row>
    <row r="316" spans="189:218" x14ac:dyDescent="0.25">
      <c r="GG316" s="130"/>
      <c r="GH316" s="130"/>
      <c r="GI316" s="130"/>
      <c r="GJ316" s="130"/>
      <c r="GK316" s="130"/>
      <c r="GL316" s="130"/>
      <c r="GM316" s="130"/>
      <c r="GN316" s="130"/>
      <c r="GO316" s="130"/>
      <c r="GP316" s="130"/>
      <c r="GQ316" s="130"/>
      <c r="GR316" s="130"/>
      <c r="GS316" s="130"/>
      <c r="GT316" s="130"/>
      <c r="GU316" s="130"/>
      <c r="GV316" s="130"/>
      <c r="GW316" s="130"/>
      <c r="GX316" s="130"/>
      <c r="GY316" s="130"/>
      <c r="GZ316" s="130"/>
      <c r="HA316" s="130"/>
      <c r="HB316" s="130"/>
      <c r="HC316" s="130"/>
      <c r="HD316" s="130"/>
      <c r="HE316" s="130"/>
      <c r="HF316" s="130"/>
      <c r="HG316" s="130"/>
      <c r="HH316" s="130"/>
      <c r="HI316" s="130"/>
      <c r="HJ316" s="130"/>
    </row>
    <row r="317" spans="189:218" x14ac:dyDescent="0.25">
      <c r="GG317" s="130"/>
      <c r="GH317" s="130"/>
      <c r="GI317" s="130"/>
      <c r="GJ317" s="130"/>
      <c r="GK317" s="130"/>
      <c r="GL317" s="130"/>
      <c r="GM317" s="130"/>
      <c r="GN317" s="130"/>
      <c r="GO317" s="130"/>
      <c r="GP317" s="130"/>
      <c r="GQ317" s="130"/>
      <c r="GR317" s="130"/>
      <c r="GS317" s="130"/>
      <c r="GT317" s="130"/>
      <c r="GU317" s="130"/>
      <c r="GV317" s="130"/>
      <c r="GW317" s="130"/>
      <c r="GX317" s="130"/>
      <c r="GY317" s="130"/>
      <c r="GZ317" s="130"/>
      <c r="HA317" s="130"/>
      <c r="HB317" s="130"/>
      <c r="HC317" s="130"/>
      <c r="HD317" s="130"/>
      <c r="HE317" s="130"/>
      <c r="HF317" s="130"/>
      <c r="HG317" s="130"/>
      <c r="HH317" s="130"/>
      <c r="HI317" s="130"/>
      <c r="HJ317" s="130"/>
    </row>
    <row r="318" spans="189:218" x14ac:dyDescent="0.25">
      <c r="GG318" s="130"/>
      <c r="GH318" s="130"/>
      <c r="GI318" s="130"/>
      <c r="GJ318" s="130"/>
      <c r="GK318" s="130"/>
      <c r="GL318" s="130"/>
      <c r="GM318" s="130"/>
      <c r="GN318" s="130"/>
      <c r="GO318" s="130"/>
      <c r="GP318" s="130"/>
      <c r="GQ318" s="130"/>
      <c r="GR318" s="130"/>
      <c r="GS318" s="130"/>
      <c r="GT318" s="130"/>
      <c r="GU318" s="130"/>
      <c r="GV318" s="130"/>
      <c r="GW318" s="130"/>
      <c r="GX318" s="130"/>
      <c r="GY318" s="130"/>
      <c r="GZ318" s="130"/>
      <c r="HA318" s="130"/>
      <c r="HB318" s="130"/>
      <c r="HC318" s="130"/>
      <c r="HD318" s="130"/>
      <c r="HE318" s="130"/>
      <c r="HF318" s="130"/>
      <c r="HG318" s="130"/>
      <c r="HH318" s="130"/>
      <c r="HI318" s="130"/>
      <c r="HJ318" s="130"/>
    </row>
    <row r="319" spans="189:218" x14ac:dyDescent="0.25">
      <c r="GG319" s="130"/>
      <c r="GH319" s="130"/>
      <c r="GI319" s="130"/>
      <c r="GJ319" s="130"/>
      <c r="GK319" s="130"/>
      <c r="GL319" s="130"/>
      <c r="GM319" s="130"/>
      <c r="GN319" s="130"/>
      <c r="GO319" s="130"/>
      <c r="GP319" s="130"/>
      <c r="GQ319" s="130"/>
      <c r="GR319" s="130"/>
      <c r="GS319" s="130"/>
      <c r="GT319" s="130"/>
      <c r="GU319" s="130"/>
      <c r="GV319" s="130"/>
      <c r="GW319" s="130"/>
      <c r="GX319" s="130"/>
      <c r="GY319" s="130"/>
      <c r="GZ319" s="130"/>
      <c r="HA319" s="130"/>
      <c r="HB319" s="130"/>
      <c r="HC319" s="130"/>
      <c r="HD319" s="130"/>
      <c r="HE319" s="130"/>
      <c r="HF319" s="130"/>
      <c r="HG319" s="130"/>
      <c r="HH319" s="130"/>
      <c r="HI319" s="130"/>
      <c r="HJ319" s="130"/>
    </row>
    <row r="320" spans="189:218" x14ac:dyDescent="0.25">
      <c r="GG320" s="130"/>
      <c r="GH320" s="130"/>
      <c r="GI320" s="130"/>
      <c r="GJ320" s="130"/>
      <c r="GK320" s="130"/>
      <c r="GL320" s="130"/>
      <c r="GM320" s="130"/>
      <c r="GN320" s="130"/>
      <c r="GO320" s="130"/>
      <c r="GP320" s="130"/>
      <c r="GQ320" s="130"/>
      <c r="GR320" s="130"/>
      <c r="GS320" s="130"/>
      <c r="GT320" s="130"/>
      <c r="GU320" s="130"/>
      <c r="GV320" s="130"/>
      <c r="GW320" s="130"/>
      <c r="GX320" s="130"/>
      <c r="GY320" s="130"/>
      <c r="GZ320" s="130"/>
      <c r="HA320" s="130"/>
      <c r="HB320" s="130"/>
      <c r="HC320" s="130"/>
      <c r="HD320" s="130"/>
      <c r="HE320" s="130"/>
      <c r="HF320" s="130"/>
      <c r="HG320" s="130"/>
      <c r="HH320" s="130"/>
      <c r="HI320" s="130"/>
      <c r="HJ320" s="130"/>
    </row>
    <row r="321" spans="189:218" x14ac:dyDescent="0.25">
      <c r="GG321" s="130"/>
      <c r="GH321" s="130"/>
      <c r="GI321" s="130"/>
      <c r="GJ321" s="130"/>
      <c r="GK321" s="130"/>
      <c r="GL321" s="130"/>
      <c r="GM321" s="130"/>
      <c r="GN321" s="130"/>
      <c r="GO321" s="130"/>
      <c r="GP321" s="130"/>
      <c r="GQ321" s="130"/>
      <c r="GR321" s="130"/>
      <c r="GS321" s="130"/>
      <c r="GT321" s="130"/>
      <c r="GU321" s="130"/>
      <c r="GV321" s="130"/>
      <c r="GW321" s="130"/>
      <c r="GX321" s="130"/>
      <c r="GY321" s="130"/>
      <c r="GZ321" s="130"/>
      <c r="HA321" s="130"/>
      <c r="HB321" s="130"/>
      <c r="HC321" s="130"/>
      <c r="HD321" s="130"/>
      <c r="HE321" s="130"/>
      <c r="HF321" s="130"/>
      <c r="HG321" s="130"/>
      <c r="HH321" s="130"/>
      <c r="HI321" s="130"/>
      <c r="HJ321" s="130"/>
    </row>
    <row r="322" spans="189:218" x14ac:dyDescent="0.25">
      <c r="GG322" s="130"/>
      <c r="GH322" s="130"/>
      <c r="GI322" s="130"/>
      <c r="GJ322" s="130"/>
      <c r="GK322" s="130"/>
      <c r="GL322" s="130"/>
      <c r="GM322" s="130"/>
      <c r="GN322" s="130"/>
      <c r="GO322" s="130"/>
      <c r="GP322" s="130"/>
      <c r="GQ322" s="130"/>
      <c r="GR322" s="130"/>
      <c r="GS322" s="130"/>
      <c r="GT322" s="130"/>
      <c r="GU322" s="130"/>
      <c r="GV322" s="130"/>
      <c r="GW322" s="130"/>
      <c r="GX322" s="130"/>
      <c r="GY322" s="130"/>
      <c r="GZ322" s="130"/>
      <c r="HA322" s="130"/>
      <c r="HB322" s="130"/>
      <c r="HC322" s="130"/>
      <c r="HD322" s="130"/>
      <c r="HE322" s="130"/>
      <c r="HF322" s="130"/>
      <c r="HG322" s="130"/>
      <c r="HH322" s="130"/>
      <c r="HI322" s="130"/>
      <c r="HJ322" s="130"/>
    </row>
    <row r="323" spans="189:218" x14ac:dyDescent="0.25">
      <c r="GG323" s="130"/>
      <c r="GH323" s="130"/>
      <c r="GI323" s="130"/>
      <c r="GJ323" s="130"/>
      <c r="GK323" s="130"/>
      <c r="GL323" s="130"/>
      <c r="GM323" s="130"/>
      <c r="GN323" s="130"/>
      <c r="GO323" s="130"/>
      <c r="GP323" s="130"/>
      <c r="GQ323" s="130"/>
      <c r="GR323" s="130"/>
      <c r="GS323" s="130"/>
      <c r="GT323" s="130"/>
      <c r="GU323" s="130"/>
      <c r="GV323" s="130"/>
      <c r="GW323" s="130"/>
      <c r="GX323" s="130"/>
      <c r="GY323" s="130"/>
      <c r="GZ323" s="130"/>
      <c r="HA323" s="130"/>
      <c r="HB323" s="130"/>
      <c r="HC323" s="130"/>
      <c r="HD323" s="130"/>
      <c r="HE323" s="130"/>
      <c r="HF323" s="130"/>
      <c r="HG323" s="130"/>
      <c r="HH323" s="130"/>
      <c r="HI323" s="130"/>
      <c r="HJ323" s="130"/>
    </row>
    <row r="324" spans="189:218" x14ac:dyDescent="0.25">
      <c r="GG324" s="130"/>
      <c r="GH324" s="130"/>
      <c r="GI324" s="130"/>
      <c r="GJ324" s="130"/>
      <c r="GK324" s="130"/>
      <c r="GL324" s="130"/>
      <c r="GM324" s="130"/>
      <c r="GN324" s="130"/>
      <c r="GO324" s="130"/>
      <c r="GP324" s="130"/>
      <c r="GQ324" s="130"/>
      <c r="GR324" s="130"/>
      <c r="GS324" s="130"/>
      <c r="GT324" s="130"/>
      <c r="GU324" s="130"/>
      <c r="GV324" s="130"/>
      <c r="GW324" s="130"/>
      <c r="GX324" s="130"/>
      <c r="GY324" s="130"/>
      <c r="GZ324" s="130"/>
      <c r="HA324" s="130"/>
      <c r="HB324" s="130"/>
      <c r="HC324" s="130"/>
      <c r="HD324" s="130"/>
      <c r="HE324" s="130"/>
      <c r="HF324" s="130"/>
      <c r="HG324" s="130"/>
      <c r="HH324" s="130"/>
      <c r="HI324" s="130"/>
      <c r="HJ324" s="130"/>
    </row>
    <row r="325" spans="189:218" x14ac:dyDescent="0.25">
      <c r="GG325" s="130"/>
      <c r="GH325" s="130"/>
      <c r="GI325" s="130"/>
      <c r="GJ325" s="130"/>
      <c r="GK325" s="130"/>
      <c r="GL325" s="130"/>
      <c r="GM325" s="130"/>
      <c r="GN325" s="130"/>
      <c r="GO325" s="130"/>
      <c r="GP325" s="130"/>
      <c r="GQ325" s="130"/>
      <c r="GR325" s="130"/>
      <c r="GS325" s="130"/>
      <c r="GT325" s="130"/>
      <c r="GU325" s="130"/>
      <c r="GV325" s="130"/>
      <c r="GW325" s="130"/>
      <c r="GX325" s="130"/>
      <c r="GY325" s="130"/>
      <c r="GZ325" s="130"/>
      <c r="HA325" s="130"/>
      <c r="HB325" s="130"/>
      <c r="HC325" s="130"/>
      <c r="HD325" s="130"/>
      <c r="HE325" s="130"/>
      <c r="HF325" s="130"/>
      <c r="HG325" s="130"/>
      <c r="HH325" s="130"/>
      <c r="HI325" s="130"/>
      <c r="HJ325" s="130"/>
    </row>
    <row r="326" spans="189:218" x14ac:dyDescent="0.25">
      <c r="GG326" s="130"/>
      <c r="GH326" s="130"/>
      <c r="GI326" s="130"/>
      <c r="GJ326" s="130"/>
      <c r="GK326" s="130"/>
      <c r="GL326" s="130"/>
      <c r="GM326" s="130"/>
      <c r="GN326" s="130"/>
      <c r="GO326" s="130"/>
      <c r="GP326" s="130"/>
      <c r="GQ326" s="130"/>
      <c r="GR326" s="130"/>
      <c r="GS326" s="130"/>
      <c r="GT326" s="130"/>
      <c r="GU326" s="130"/>
      <c r="GV326" s="130"/>
      <c r="GW326" s="130"/>
      <c r="GX326" s="130"/>
      <c r="GY326" s="130"/>
      <c r="GZ326" s="130"/>
      <c r="HA326" s="130"/>
      <c r="HB326" s="130"/>
      <c r="HC326" s="130"/>
      <c r="HD326" s="130"/>
      <c r="HE326" s="130"/>
      <c r="HF326" s="130"/>
      <c r="HG326" s="130"/>
      <c r="HH326" s="130"/>
      <c r="HI326" s="130"/>
      <c r="HJ326" s="130"/>
    </row>
    <row r="327" spans="189:218" x14ac:dyDescent="0.25">
      <c r="GG327" s="130"/>
      <c r="GH327" s="130"/>
      <c r="GI327" s="130"/>
      <c r="GJ327" s="130"/>
      <c r="GK327" s="130"/>
      <c r="GL327" s="130"/>
      <c r="GM327" s="130"/>
      <c r="GN327" s="130"/>
      <c r="GO327" s="130"/>
      <c r="GP327" s="130"/>
      <c r="GQ327" s="130"/>
      <c r="GR327" s="130"/>
      <c r="GS327" s="130"/>
      <c r="GT327" s="130"/>
      <c r="GU327" s="130"/>
      <c r="GV327" s="130"/>
      <c r="GW327" s="130"/>
      <c r="GX327" s="130"/>
      <c r="GY327" s="130"/>
      <c r="GZ327" s="130"/>
      <c r="HA327" s="130"/>
      <c r="HB327" s="130"/>
      <c r="HC327" s="130"/>
      <c r="HD327" s="130"/>
      <c r="HE327" s="130"/>
      <c r="HF327" s="130"/>
      <c r="HG327" s="130"/>
      <c r="HH327" s="130"/>
      <c r="HI327" s="130"/>
      <c r="HJ327" s="130"/>
    </row>
    <row r="328" spans="189:218" x14ac:dyDescent="0.25">
      <c r="GG328" s="130"/>
      <c r="GH328" s="130"/>
      <c r="GI328" s="130"/>
      <c r="GJ328" s="130"/>
      <c r="GK328" s="130"/>
      <c r="GL328" s="130"/>
      <c r="GM328" s="130"/>
      <c r="GN328" s="130"/>
      <c r="GO328" s="130"/>
      <c r="GP328" s="130"/>
      <c r="GQ328" s="130"/>
      <c r="GR328" s="130"/>
      <c r="GS328" s="130"/>
      <c r="GT328" s="130"/>
      <c r="GU328" s="130"/>
      <c r="GV328" s="130"/>
      <c r="GW328" s="130"/>
      <c r="GX328" s="130"/>
      <c r="GY328" s="130"/>
      <c r="GZ328" s="130"/>
      <c r="HA328" s="130"/>
      <c r="HB328" s="130"/>
      <c r="HC328" s="130"/>
      <c r="HD328" s="130"/>
      <c r="HE328" s="130"/>
      <c r="HF328" s="130"/>
      <c r="HG328" s="130"/>
      <c r="HH328" s="130"/>
      <c r="HI328" s="130"/>
      <c r="HJ328" s="130"/>
    </row>
    <row r="329" spans="189:218" x14ac:dyDescent="0.25">
      <c r="GG329" s="130"/>
      <c r="GH329" s="130"/>
      <c r="GI329" s="130"/>
      <c r="GJ329" s="130"/>
      <c r="GK329" s="130"/>
      <c r="GL329" s="130"/>
      <c r="GM329" s="130"/>
      <c r="GN329" s="130"/>
      <c r="GO329" s="130"/>
      <c r="GP329" s="130"/>
      <c r="GQ329" s="130"/>
      <c r="GR329" s="130"/>
      <c r="GS329" s="130"/>
      <c r="GT329" s="130"/>
      <c r="GU329" s="130"/>
      <c r="GV329" s="130"/>
      <c r="GW329" s="130"/>
      <c r="GX329" s="130"/>
      <c r="GY329" s="130"/>
      <c r="GZ329" s="130"/>
      <c r="HA329" s="130"/>
      <c r="HB329" s="130"/>
      <c r="HC329" s="130"/>
      <c r="HD329" s="130"/>
      <c r="HE329" s="130"/>
      <c r="HF329" s="130"/>
      <c r="HG329" s="130"/>
      <c r="HH329" s="130"/>
      <c r="HI329" s="130"/>
      <c r="HJ329" s="130"/>
    </row>
    <row r="330" spans="189:218" x14ac:dyDescent="0.25">
      <c r="GG330" s="130"/>
      <c r="GH330" s="130"/>
      <c r="GI330" s="130"/>
      <c r="GJ330" s="130"/>
      <c r="GK330" s="130"/>
      <c r="GL330" s="130"/>
      <c r="GM330" s="130"/>
      <c r="GN330" s="130"/>
      <c r="GO330" s="130"/>
      <c r="GP330" s="130"/>
      <c r="GQ330" s="130"/>
      <c r="GR330" s="130"/>
      <c r="GS330" s="130"/>
      <c r="GT330" s="130"/>
      <c r="GU330" s="130"/>
      <c r="GV330" s="130"/>
      <c r="GW330" s="130"/>
      <c r="GX330" s="130"/>
      <c r="GY330" s="130"/>
      <c r="GZ330" s="130"/>
      <c r="HA330" s="130"/>
      <c r="HB330" s="130"/>
      <c r="HC330" s="130"/>
      <c r="HD330" s="130"/>
      <c r="HE330" s="130"/>
      <c r="HF330" s="130"/>
      <c r="HG330" s="130"/>
      <c r="HH330" s="130"/>
      <c r="HI330" s="130"/>
      <c r="HJ330" s="130"/>
    </row>
    <row r="331" spans="189:218" x14ac:dyDescent="0.25">
      <c r="GG331" s="130"/>
      <c r="GH331" s="130"/>
      <c r="GI331" s="130"/>
      <c r="GJ331" s="130"/>
      <c r="GK331" s="130"/>
      <c r="GL331" s="130"/>
      <c r="GM331" s="130"/>
      <c r="GN331" s="130"/>
      <c r="GO331" s="130"/>
      <c r="GP331" s="130"/>
      <c r="GQ331" s="130"/>
      <c r="GR331" s="130"/>
      <c r="GS331" s="130"/>
      <c r="GT331" s="130"/>
      <c r="GU331" s="130"/>
      <c r="GV331" s="130"/>
      <c r="GW331" s="130"/>
      <c r="GX331" s="130"/>
      <c r="GY331" s="130"/>
      <c r="GZ331" s="130"/>
      <c r="HA331" s="130"/>
      <c r="HB331" s="130"/>
      <c r="HC331" s="130"/>
      <c r="HD331" s="130"/>
      <c r="HE331" s="130"/>
      <c r="HF331" s="130"/>
      <c r="HG331" s="130"/>
      <c r="HH331" s="130"/>
      <c r="HI331" s="130"/>
      <c r="HJ331" s="130"/>
    </row>
    <row r="332" spans="189:218" x14ac:dyDescent="0.25">
      <c r="GG332" s="130"/>
      <c r="GH332" s="130"/>
      <c r="GI332" s="130"/>
      <c r="GJ332" s="130"/>
      <c r="GK332" s="130"/>
      <c r="GL332" s="130"/>
      <c r="GM332" s="130"/>
      <c r="GN332" s="130"/>
      <c r="GO332" s="130"/>
      <c r="GP332" s="130"/>
      <c r="GQ332" s="130"/>
      <c r="GR332" s="130"/>
      <c r="GS332" s="130"/>
      <c r="GT332" s="130"/>
      <c r="GU332" s="130"/>
      <c r="GV332" s="130"/>
      <c r="GW332" s="130"/>
      <c r="GX332" s="130"/>
      <c r="GY332" s="130"/>
      <c r="GZ332" s="130"/>
      <c r="HA332" s="130"/>
      <c r="HB332" s="130"/>
      <c r="HC332" s="130"/>
      <c r="HD332" s="130"/>
      <c r="HE332" s="130"/>
      <c r="HF332" s="130"/>
      <c r="HG332" s="130"/>
      <c r="HH332" s="130"/>
      <c r="HI332" s="130"/>
      <c r="HJ332" s="130"/>
    </row>
    <row r="333" spans="189:218" x14ac:dyDescent="0.25">
      <c r="GG333" s="130"/>
      <c r="GH333" s="130"/>
      <c r="GI333" s="130"/>
      <c r="GJ333" s="130"/>
      <c r="GK333" s="130"/>
      <c r="GL333" s="130"/>
      <c r="GM333" s="130"/>
      <c r="GN333" s="130"/>
      <c r="GO333" s="130"/>
      <c r="GP333" s="130"/>
      <c r="GQ333" s="130"/>
      <c r="GR333" s="130"/>
      <c r="GS333" s="130"/>
      <c r="GT333" s="130"/>
      <c r="GU333" s="130"/>
      <c r="GV333" s="130"/>
      <c r="GW333" s="130"/>
      <c r="GX333" s="130"/>
      <c r="GY333" s="130"/>
      <c r="GZ333" s="130"/>
      <c r="HA333" s="130"/>
      <c r="HB333" s="130"/>
      <c r="HC333" s="130"/>
      <c r="HD333" s="130"/>
      <c r="HE333" s="130"/>
      <c r="HF333" s="130"/>
      <c r="HG333" s="130"/>
      <c r="HH333" s="130"/>
      <c r="HI333" s="130"/>
      <c r="HJ333" s="130"/>
    </row>
    <row r="334" spans="189:218" x14ac:dyDescent="0.25">
      <c r="GG334" s="130"/>
      <c r="GH334" s="130"/>
      <c r="GI334" s="130"/>
      <c r="GJ334" s="130"/>
      <c r="GK334" s="130"/>
      <c r="GL334" s="130"/>
      <c r="GM334" s="130"/>
      <c r="GN334" s="130"/>
      <c r="GO334" s="130"/>
      <c r="GP334" s="130"/>
      <c r="GQ334" s="130"/>
      <c r="GR334" s="130"/>
      <c r="GS334" s="130"/>
      <c r="GT334" s="130"/>
      <c r="GU334" s="130"/>
      <c r="GV334" s="130"/>
      <c r="GW334" s="130"/>
      <c r="GX334" s="130"/>
      <c r="GY334" s="130"/>
      <c r="GZ334" s="130"/>
      <c r="HA334" s="130"/>
      <c r="HB334" s="130"/>
      <c r="HC334" s="130"/>
      <c r="HD334" s="130"/>
      <c r="HE334" s="130"/>
      <c r="HF334" s="130"/>
      <c r="HG334" s="130"/>
      <c r="HH334" s="130"/>
      <c r="HI334" s="130"/>
      <c r="HJ334" s="130"/>
    </row>
    <row r="335" spans="189:218" x14ac:dyDescent="0.25">
      <c r="GG335" s="130"/>
      <c r="GH335" s="130"/>
      <c r="GI335" s="130"/>
      <c r="GJ335" s="130"/>
      <c r="GK335" s="130"/>
      <c r="GL335" s="130"/>
      <c r="GM335" s="130"/>
      <c r="GN335" s="130"/>
      <c r="GO335" s="130"/>
      <c r="GP335" s="130"/>
      <c r="GQ335" s="130"/>
      <c r="GR335" s="130"/>
      <c r="GS335" s="130"/>
      <c r="GT335" s="130"/>
      <c r="GU335" s="130"/>
      <c r="GV335" s="130"/>
      <c r="GW335" s="130"/>
      <c r="GX335" s="130"/>
      <c r="GY335" s="130"/>
      <c r="GZ335" s="130"/>
      <c r="HA335" s="130"/>
      <c r="HB335" s="130"/>
      <c r="HC335" s="130"/>
      <c r="HD335" s="130"/>
      <c r="HE335" s="130"/>
      <c r="HF335" s="130"/>
      <c r="HG335" s="130"/>
      <c r="HH335" s="130"/>
      <c r="HI335" s="130"/>
      <c r="HJ335" s="130"/>
    </row>
    <row r="336" spans="189:218" x14ac:dyDescent="0.25">
      <c r="GG336" s="130"/>
      <c r="GH336" s="130"/>
      <c r="GI336" s="130"/>
      <c r="GJ336" s="130"/>
      <c r="GK336" s="130"/>
      <c r="GL336" s="130"/>
      <c r="GM336" s="130"/>
      <c r="GN336" s="130"/>
      <c r="GO336" s="130"/>
      <c r="GP336" s="130"/>
      <c r="GQ336" s="130"/>
      <c r="GR336" s="130"/>
      <c r="GS336" s="130"/>
      <c r="GT336" s="130"/>
      <c r="GU336" s="130"/>
      <c r="GV336" s="130"/>
      <c r="GW336" s="130"/>
      <c r="GX336" s="130"/>
      <c r="GY336" s="130"/>
      <c r="GZ336" s="130"/>
      <c r="HA336" s="130"/>
      <c r="HB336" s="130"/>
      <c r="HC336" s="130"/>
      <c r="HD336" s="130"/>
      <c r="HE336" s="130"/>
      <c r="HF336" s="130"/>
      <c r="HG336" s="130"/>
      <c r="HH336" s="130"/>
      <c r="HI336" s="130"/>
      <c r="HJ336" s="130"/>
    </row>
    <row r="337" spans="189:218" x14ac:dyDescent="0.25">
      <c r="GG337" s="130"/>
      <c r="GH337" s="130"/>
      <c r="GI337" s="130"/>
      <c r="GJ337" s="130"/>
      <c r="GK337" s="130"/>
      <c r="GL337" s="130"/>
      <c r="GM337" s="130"/>
      <c r="GN337" s="130"/>
      <c r="GO337" s="130"/>
      <c r="GP337" s="130"/>
      <c r="GQ337" s="130"/>
      <c r="GR337" s="130"/>
      <c r="GS337" s="130"/>
      <c r="GT337" s="130"/>
      <c r="GU337" s="130"/>
      <c r="GV337" s="130"/>
      <c r="GW337" s="130"/>
      <c r="GX337" s="130"/>
      <c r="GY337" s="130"/>
      <c r="GZ337" s="130"/>
      <c r="HA337" s="130"/>
      <c r="HB337" s="130"/>
      <c r="HC337" s="130"/>
      <c r="HD337" s="130"/>
      <c r="HE337" s="130"/>
      <c r="HF337" s="130"/>
      <c r="HG337" s="130"/>
      <c r="HH337" s="130"/>
      <c r="HI337" s="130"/>
      <c r="HJ337" s="130"/>
    </row>
    <row r="338" spans="189:218" x14ac:dyDescent="0.25">
      <c r="GG338" s="130"/>
      <c r="GH338" s="130"/>
      <c r="GI338" s="130"/>
      <c r="GJ338" s="130"/>
      <c r="GK338" s="130"/>
      <c r="GL338" s="130"/>
      <c r="GM338" s="130"/>
      <c r="GN338" s="130"/>
      <c r="GO338" s="130"/>
      <c r="GP338" s="130"/>
      <c r="GQ338" s="130"/>
      <c r="GR338" s="130"/>
      <c r="GS338" s="130"/>
      <c r="GT338" s="130"/>
      <c r="GU338" s="130"/>
      <c r="GV338" s="130"/>
      <c r="GW338" s="130"/>
      <c r="GX338" s="130"/>
      <c r="GY338" s="130"/>
      <c r="GZ338" s="130"/>
      <c r="HA338" s="130"/>
      <c r="HB338" s="130"/>
      <c r="HC338" s="130"/>
      <c r="HD338" s="130"/>
      <c r="HE338" s="130"/>
      <c r="HF338" s="130"/>
      <c r="HG338" s="130"/>
      <c r="HH338" s="130"/>
      <c r="HI338" s="130"/>
      <c r="HJ338" s="130"/>
    </row>
    <row r="339" spans="189:218" x14ac:dyDescent="0.25">
      <c r="GG339" s="130"/>
      <c r="GH339" s="130"/>
      <c r="GI339" s="130"/>
      <c r="GJ339" s="130"/>
      <c r="GK339" s="130"/>
      <c r="GL339" s="130"/>
      <c r="GM339" s="130"/>
      <c r="GN339" s="130"/>
      <c r="GO339" s="130"/>
      <c r="GP339" s="130"/>
      <c r="GQ339" s="130"/>
      <c r="GR339" s="130"/>
      <c r="GS339" s="130"/>
      <c r="GT339" s="130"/>
      <c r="GU339" s="130"/>
      <c r="GV339" s="130"/>
      <c r="GW339" s="130"/>
      <c r="GX339" s="130"/>
      <c r="GY339" s="130"/>
      <c r="GZ339" s="130"/>
      <c r="HA339" s="130"/>
      <c r="HB339" s="130"/>
      <c r="HC339" s="130"/>
      <c r="HD339" s="130"/>
      <c r="HE339" s="130"/>
      <c r="HF339" s="130"/>
      <c r="HG339" s="130"/>
      <c r="HH339" s="130"/>
      <c r="HI339" s="130"/>
      <c r="HJ339" s="130"/>
    </row>
    <row r="340" spans="189:218" x14ac:dyDescent="0.25">
      <c r="GG340" s="130"/>
      <c r="GH340" s="130"/>
      <c r="GI340" s="130"/>
      <c r="GJ340" s="130"/>
      <c r="GK340" s="130"/>
      <c r="GL340" s="130"/>
      <c r="GM340" s="130"/>
      <c r="GN340" s="130"/>
      <c r="GO340" s="130"/>
      <c r="GP340" s="130"/>
      <c r="GQ340" s="130"/>
      <c r="GR340" s="130"/>
      <c r="GS340" s="130"/>
      <c r="GT340" s="130"/>
      <c r="GU340" s="130"/>
      <c r="GV340" s="130"/>
      <c r="GW340" s="130"/>
      <c r="GX340" s="130"/>
      <c r="GY340" s="130"/>
      <c r="GZ340" s="130"/>
      <c r="HA340" s="130"/>
      <c r="HB340" s="130"/>
      <c r="HC340" s="130"/>
      <c r="HD340" s="130"/>
      <c r="HE340" s="130"/>
      <c r="HF340" s="130"/>
      <c r="HG340" s="130"/>
      <c r="HH340" s="130"/>
      <c r="HI340" s="130"/>
      <c r="HJ340" s="130"/>
    </row>
    <row r="341" spans="189:218" x14ac:dyDescent="0.25">
      <c r="GG341" s="130"/>
      <c r="GH341" s="130"/>
      <c r="GI341" s="130"/>
      <c r="GJ341" s="130"/>
      <c r="GK341" s="130"/>
      <c r="GL341" s="130"/>
      <c r="GM341" s="130"/>
      <c r="GN341" s="130"/>
      <c r="GO341" s="130"/>
      <c r="GP341" s="130"/>
      <c r="GQ341" s="130"/>
      <c r="GR341" s="130"/>
      <c r="GS341" s="130"/>
      <c r="GT341" s="130"/>
      <c r="GU341" s="130"/>
      <c r="GV341" s="130"/>
      <c r="GW341" s="130"/>
      <c r="GX341" s="130"/>
      <c r="GY341" s="130"/>
      <c r="GZ341" s="130"/>
      <c r="HA341" s="130"/>
      <c r="HB341" s="130"/>
      <c r="HC341" s="130"/>
      <c r="HD341" s="130"/>
      <c r="HE341" s="130"/>
      <c r="HF341" s="130"/>
      <c r="HG341" s="130"/>
      <c r="HH341" s="130"/>
      <c r="HI341" s="130"/>
      <c r="HJ341" s="130"/>
    </row>
    <row r="342" spans="189:218" x14ac:dyDescent="0.25">
      <c r="GG342" s="130"/>
      <c r="GH342" s="130"/>
      <c r="GI342" s="130"/>
      <c r="GJ342" s="130"/>
      <c r="GK342" s="130"/>
      <c r="GL342" s="130"/>
      <c r="GM342" s="130"/>
      <c r="GN342" s="130"/>
      <c r="GO342" s="130"/>
      <c r="GP342" s="130"/>
      <c r="GQ342" s="130"/>
      <c r="GR342" s="130"/>
      <c r="GS342" s="130"/>
      <c r="GT342" s="130"/>
      <c r="GU342" s="130"/>
      <c r="GV342" s="130"/>
      <c r="GW342" s="130"/>
      <c r="GX342" s="130"/>
      <c r="GY342" s="130"/>
      <c r="GZ342" s="130"/>
      <c r="HA342" s="130"/>
      <c r="HB342" s="130"/>
      <c r="HC342" s="130"/>
      <c r="HD342" s="130"/>
      <c r="HE342" s="130"/>
      <c r="HF342" s="130"/>
      <c r="HG342" s="130"/>
      <c r="HH342" s="130"/>
      <c r="HI342" s="130"/>
      <c r="HJ342" s="130"/>
    </row>
    <row r="343" spans="189:218" x14ac:dyDescent="0.25">
      <c r="GG343" s="130"/>
      <c r="GH343" s="130"/>
      <c r="GI343" s="130"/>
      <c r="GJ343" s="130"/>
      <c r="GK343" s="130"/>
      <c r="GL343" s="130"/>
      <c r="GM343" s="130"/>
      <c r="GN343" s="130"/>
      <c r="GO343" s="130"/>
      <c r="GP343" s="130"/>
      <c r="GQ343" s="130"/>
      <c r="GR343" s="130"/>
      <c r="GS343" s="130"/>
      <c r="GT343" s="130"/>
      <c r="GU343" s="130"/>
      <c r="GV343" s="130"/>
      <c r="GW343" s="130"/>
      <c r="GX343" s="130"/>
      <c r="GY343" s="130"/>
      <c r="GZ343" s="130"/>
      <c r="HA343" s="130"/>
      <c r="HB343" s="130"/>
      <c r="HC343" s="130"/>
      <c r="HD343" s="130"/>
      <c r="HE343" s="130"/>
      <c r="HF343" s="130"/>
      <c r="HG343" s="130"/>
      <c r="HH343" s="130"/>
      <c r="HI343" s="130"/>
      <c r="HJ343" s="130"/>
    </row>
    <row r="344" spans="189:218" x14ac:dyDescent="0.25">
      <c r="GG344" s="130"/>
      <c r="GH344" s="130"/>
      <c r="GI344" s="130"/>
      <c r="GJ344" s="130"/>
      <c r="GK344" s="130"/>
      <c r="GL344" s="130"/>
      <c r="GM344" s="130"/>
      <c r="GN344" s="130"/>
      <c r="GO344" s="130"/>
      <c r="GP344" s="130"/>
      <c r="GQ344" s="130"/>
      <c r="GR344" s="130"/>
      <c r="GS344" s="130"/>
      <c r="GT344" s="130"/>
      <c r="GU344" s="130"/>
      <c r="GV344" s="130"/>
      <c r="GW344" s="130"/>
      <c r="GX344" s="130"/>
      <c r="GY344" s="130"/>
      <c r="GZ344" s="130"/>
      <c r="HA344" s="130"/>
      <c r="HB344" s="130"/>
      <c r="HC344" s="130"/>
      <c r="HD344" s="130"/>
      <c r="HE344" s="130"/>
      <c r="HF344" s="130"/>
      <c r="HG344" s="130"/>
      <c r="HH344" s="130"/>
      <c r="HI344" s="130"/>
      <c r="HJ344" s="130"/>
    </row>
    <row r="345" spans="189:218" x14ac:dyDescent="0.25">
      <c r="GG345" s="130"/>
      <c r="GH345" s="130"/>
      <c r="GI345" s="130"/>
      <c r="GJ345" s="130"/>
      <c r="GK345" s="130"/>
      <c r="GL345" s="130"/>
      <c r="GM345" s="130"/>
      <c r="GN345" s="130"/>
      <c r="GO345" s="130"/>
      <c r="GP345" s="130"/>
      <c r="GQ345" s="130"/>
      <c r="GR345" s="130"/>
      <c r="GS345" s="130"/>
      <c r="GT345" s="130"/>
      <c r="GU345" s="130"/>
      <c r="GV345" s="130"/>
      <c r="GW345" s="130"/>
      <c r="GX345" s="130"/>
      <c r="GY345" s="130"/>
      <c r="GZ345" s="130"/>
      <c r="HA345" s="130"/>
      <c r="HB345" s="130"/>
      <c r="HC345" s="130"/>
      <c r="HD345" s="130"/>
      <c r="HE345" s="130"/>
      <c r="HF345" s="130"/>
      <c r="HG345" s="130"/>
      <c r="HH345" s="130"/>
      <c r="HI345" s="130"/>
      <c r="HJ345" s="130"/>
    </row>
    <row r="346" spans="189:218" x14ac:dyDescent="0.25">
      <c r="GG346" s="130"/>
      <c r="GH346" s="130"/>
      <c r="GI346" s="130"/>
      <c r="GJ346" s="130"/>
      <c r="GK346" s="130"/>
      <c r="GL346" s="130"/>
      <c r="GM346" s="130"/>
      <c r="GN346" s="130"/>
      <c r="GO346" s="130"/>
      <c r="GP346" s="130"/>
      <c r="GQ346" s="130"/>
      <c r="GR346" s="130"/>
      <c r="GS346" s="130"/>
      <c r="GT346" s="130"/>
      <c r="GU346" s="130"/>
      <c r="GV346" s="130"/>
      <c r="GW346" s="130"/>
      <c r="GX346" s="130"/>
      <c r="GY346" s="130"/>
      <c r="GZ346" s="130"/>
      <c r="HA346" s="130"/>
      <c r="HB346" s="130"/>
      <c r="HC346" s="130"/>
      <c r="HD346" s="130"/>
      <c r="HE346" s="130"/>
      <c r="HF346" s="130"/>
      <c r="HG346" s="130"/>
      <c r="HH346" s="130"/>
      <c r="HI346" s="130"/>
      <c r="HJ346" s="130"/>
    </row>
    <row r="347" spans="189:218" x14ac:dyDescent="0.25">
      <c r="GG347" s="130"/>
      <c r="GH347" s="130"/>
      <c r="GI347" s="130"/>
      <c r="GJ347" s="130"/>
      <c r="GK347" s="130"/>
      <c r="GL347" s="130"/>
      <c r="GM347" s="130"/>
      <c r="GN347" s="130"/>
      <c r="GO347" s="130"/>
      <c r="GP347" s="130"/>
      <c r="GQ347" s="130"/>
      <c r="GR347" s="130"/>
      <c r="GS347" s="130"/>
      <c r="GT347" s="130"/>
      <c r="GU347" s="130"/>
      <c r="GV347" s="130"/>
      <c r="GW347" s="130"/>
      <c r="GX347" s="130"/>
      <c r="GY347" s="130"/>
      <c r="GZ347" s="130"/>
      <c r="HA347" s="130"/>
      <c r="HB347" s="130"/>
      <c r="HC347" s="130"/>
      <c r="HD347" s="130"/>
      <c r="HE347" s="130"/>
      <c r="HF347" s="130"/>
      <c r="HG347" s="130"/>
      <c r="HH347" s="130"/>
      <c r="HI347" s="130"/>
      <c r="HJ347" s="130"/>
    </row>
    <row r="348" spans="189:218" x14ac:dyDescent="0.25">
      <c r="GG348" s="130"/>
      <c r="GH348" s="130"/>
      <c r="GI348" s="130"/>
      <c r="GJ348" s="130"/>
      <c r="GK348" s="130"/>
      <c r="GL348" s="130"/>
      <c r="GM348" s="130"/>
      <c r="GN348" s="130"/>
      <c r="GO348" s="130"/>
      <c r="GP348" s="130"/>
      <c r="GQ348" s="130"/>
      <c r="GR348" s="130"/>
      <c r="GS348" s="130"/>
      <c r="GT348" s="130"/>
      <c r="GU348" s="130"/>
      <c r="GV348" s="130"/>
      <c r="GW348" s="130"/>
      <c r="GX348" s="130"/>
      <c r="GY348" s="130"/>
      <c r="GZ348" s="130"/>
      <c r="HA348" s="130"/>
      <c r="HB348" s="130"/>
      <c r="HC348" s="130"/>
      <c r="HD348" s="130"/>
      <c r="HE348" s="130"/>
      <c r="HF348" s="130"/>
      <c r="HG348" s="130"/>
      <c r="HH348" s="130"/>
      <c r="HI348" s="130"/>
      <c r="HJ348" s="130"/>
    </row>
    <row r="349" spans="189:218" x14ac:dyDescent="0.25">
      <c r="GG349" s="130"/>
      <c r="GH349" s="130"/>
      <c r="GI349" s="130"/>
      <c r="GJ349" s="130"/>
      <c r="GK349" s="130"/>
      <c r="GL349" s="130"/>
      <c r="GM349" s="130"/>
      <c r="GN349" s="130"/>
      <c r="GO349" s="130"/>
      <c r="GP349" s="130"/>
      <c r="GQ349" s="130"/>
      <c r="GR349" s="130"/>
      <c r="GS349" s="130"/>
      <c r="GT349" s="130"/>
      <c r="GU349" s="130"/>
      <c r="GV349" s="130"/>
      <c r="GW349" s="130"/>
      <c r="GX349" s="130"/>
      <c r="GY349" s="130"/>
      <c r="GZ349" s="130"/>
      <c r="HA349" s="130"/>
      <c r="HB349" s="130"/>
      <c r="HC349" s="130"/>
      <c r="HD349" s="130"/>
      <c r="HE349" s="130"/>
      <c r="HF349" s="130"/>
      <c r="HG349" s="130"/>
      <c r="HH349" s="130"/>
      <c r="HI349" s="130"/>
      <c r="HJ349" s="130"/>
    </row>
    <row r="350" spans="189:218" x14ac:dyDescent="0.25">
      <c r="GG350" s="130"/>
      <c r="GH350" s="130"/>
      <c r="GI350" s="130"/>
      <c r="GJ350" s="130"/>
      <c r="GK350" s="130"/>
      <c r="GL350" s="130"/>
      <c r="GM350" s="130"/>
      <c r="GN350" s="130"/>
      <c r="GO350" s="130"/>
      <c r="GP350" s="130"/>
      <c r="GQ350" s="130"/>
      <c r="GR350" s="130"/>
      <c r="GS350" s="130"/>
      <c r="GT350" s="130"/>
      <c r="GU350" s="130"/>
      <c r="GV350" s="130"/>
      <c r="GW350" s="130"/>
      <c r="GX350" s="130"/>
      <c r="GY350" s="130"/>
      <c r="GZ350" s="130"/>
      <c r="HA350" s="130"/>
      <c r="HB350" s="130"/>
      <c r="HC350" s="130"/>
      <c r="HD350" s="130"/>
      <c r="HE350" s="130"/>
      <c r="HF350" s="130"/>
      <c r="HG350" s="130"/>
      <c r="HH350" s="130"/>
      <c r="HI350" s="130"/>
      <c r="HJ350" s="130"/>
    </row>
    <row r="351" spans="189:218" x14ac:dyDescent="0.25">
      <c r="GG351" s="130"/>
      <c r="GH351" s="130"/>
      <c r="GI351" s="130"/>
      <c r="GJ351" s="130"/>
      <c r="GK351" s="130"/>
      <c r="GL351" s="130"/>
      <c r="GM351" s="130"/>
      <c r="GN351" s="130"/>
      <c r="GO351" s="130"/>
      <c r="GP351" s="130"/>
      <c r="GQ351" s="130"/>
      <c r="GR351" s="130"/>
      <c r="GS351" s="130"/>
      <c r="GT351" s="130"/>
      <c r="GU351" s="130"/>
      <c r="GV351" s="130"/>
      <c r="GW351" s="130"/>
      <c r="GX351" s="130"/>
      <c r="GY351" s="130"/>
      <c r="GZ351" s="130"/>
      <c r="HA351" s="130"/>
      <c r="HB351" s="130"/>
      <c r="HC351" s="130"/>
      <c r="HD351" s="130"/>
      <c r="HE351" s="130"/>
      <c r="HF351" s="130"/>
      <c r="HG351" s="130"/>
      <c r="HH351" s="130"/>
      <c r="HI351" s="130"/>
      <c r="HJ351" s="130"/>
    </row>
    <row r="352" spans="189:218" x14ac:dyDescent="0.25">
      <c r="GG352" s="130"/>
      <c r="GH352" s="130"/>
      <c r="GI352" s="130"/>
      <c r="GJ352" s="130"/>
      <c r="GK352" s="130"/>
      <c r="GL352" s="130"/>
      <c r="GM352" s="130"/>
      <c r="GN352" s="130"/>
      <c r="GO352" s="130"/>
      <c r="GP352" s="130"/>
      <c r="GQ352" s="130"/>
      <c r="GR352" s="130"/>
      <c r="GS352" s="130"/>
      <c r="GT352" s="130"/>
      <c r="GU352" s="130"/>
      <c r="GV352" s="130"/>
      <c r="GW352" s="130"/>
      <c r="GX352" s="130"/>
      <c r="GY352" s="130"/>
      <c r="GZ352" s="130"/>
      <c r="HA352" s="130"/>
      <c r="HB352" s="130"/>
      <c r="HC352" s="130"/>
      <c r="HD352" s="130"/>
      <c r="HE352" s="130"/>
      <c r="HF352" s="130"/>
      <c r="HG352" s="130"/>
      <c r="HH352" s="130"/>
      <c r="HI352" s="130"/>
      <c r="HJ352" s="130"/>
    </row>
    <row r="353" spans="189:218" x14ac:dyDescent="0.25">
      <c r="GG353" s="130"/>
      <c r="GH353" s="130"/>
      <c r="GI353" s="130"/>
      <c r="GJ353" s="130"/>
      <c r="GK353" s="130"/>
      <c r="GL353" s="130"/>
      <c r="GM353" s="130"/>
      <c r="GN353" s="130"/>
      <c r="GO353" s="130"/>
      <c r="GP353" s="130"/>
      <c r="GQ353" s="130"/>
      <c r="GR353" s="130"/>
      <c r="GS353" s="130"/>
      <c r="GT353" s="130"/>
      <c r="GU353" s="130"/>
      <c r="GV353" s="130"/>
      <c r="GW353" s="130"/>
      <c r="GX353" s="130"/>
      <c r="GY353" s="130"/>
      <c r="GZ353" s="130"/>
      <c r="HA353" s="130"/>
      <c r="HB353" s="130"/>
      <c r="HC353" s="130"/>
      <c r="HD353" s="130"/>
      <c r="HE353" s="130"/>
      <c r="HF353" s="130"/>
      <c r="HG353" s="130"/>
      <c r="HH353" s="130"/>
      <c r="HI353" s="130"/>
      <c r="HJ353" s="130"/>
    </row>
    <row r="354" spans="189:218" x14ac:dyDescent="0.25">
      <c r="GG354" s="130"/>
      <c r="GH354" s="130"/>
      <c r="GI354" s="130"/>
      <c r="GJ354" s="130"/>
      <c r="GK354" s="130"/>
      <c r="GL354" s="130"/>
      <c r="GM354" s="130"/>
      <c r="GN354" s="130"/>
      <c r="GO354" s="130"/>
      <c r="GP354" s="130"/>
      <c r="GQ354" s="130"/>
      <c r="GR354" s="130"/>
      <c r="GS354" s="130"/>
      <c r="GT354" s="130"/>
      <c r="GU354" s="130"/>
      <c r="GV354" s="130"/>
      <c r="GW354" s="130"/>
      <c r="GX354" s="130"/>
      <c r="GY354" s="130"/>
      <c r="GZ354" s="130"/>
      <c r="HA354" s="130"/>
      <c r="HB354" s="130"/>
      <c r="HC354" s="130"/>
      <c r="HD354" s="130"/>
      <c r="HE354" s="130"/>
      <c r="HF354" s="130"/>
      <c r="HG354" s="130"/>
      <c r="HH354" s="130"/>
      <c r="HI354" s="130"/>
      <c r="HJ354" s="130"/>
    </row>
    <row r="355" spans="189:218" x14ac:dyDescent="0.25">
      <c r="GG355" s="130"/>
      <c r="GH355" s="130"/>
      <c r="GI355" s="130"/>
      <c r="GJ355" s="130"/>
      <c r="GK355" s="130"/>
      <c r="GL355" s="130"/>
      <c r="GM355" s="130"/>
      <c r="GN355" s="130"/>
      <c r="GO355" s="130"/>
      <c r="GP355" s="130"/>
      <c r="GQ355" s="130"/>
      <c r="GR355" s="130"/>
      <c r="GS355" s="130"/>
      <c r="GT355" s="130"/>
      <c r="GU355" s="130"/>
      <c r="GV355" s="130"/>
      <c r="GW355" s="130"/>
      <c r="GX355" s="130"/>
      <c r="GY355" s="130"/>
      <c r="GZ355" s="130"/>
      <c r="HA355" s="130"/>
      <c r="HB355" s="130"/>
      <c r="HC355" s="130"/>
      <c r="HD355" s="130"/>
      <c r="HE355" s="130"/>
      <c r="HF355" s="130"/>
      <c r="HG355" s="130"/>
      <c r="HH355" s="130"/>
      <c r="HI355" s="130"/>
      <c r="HJ355" s="130"/>
    </row>
    <row r="356" spans="189:218" x14ac:dyDescent="0.25">
      <c r="GG356" s="130"/>
      <c r="GH356" s="130"/>
      <c r="GI356" s="130"/>
      <c r="GJ356" s="130"/>
      <c r="GK356" s="130"/>
      <c r="GL356" s="130"/>
      <c r="GM356" s="130"/>
      <c r="GN356" s="130"/>
      <c r="GO356" s="130"/>
      <c r="GP356" s="130"/>
      <c r="GQ356" s="130"/>
      <c r="GR356" s="130"/>
      <c r="GS356" s="130"/>
      <c r="GT356" s="130"/>
      <c r="GU356" s="130"/>
      <c r="GV356" s="130"/>
      <c r="GW356" s="130"/>
      <c r="GX356" s="130"/>
      <c r="GY356" s="130"/>
      <c r="GZ356" s="130"/>
      <c r="HA356" s="130"/>
      <c r="HB356" s="130"/>
      <c r="HC356" s="130"/>
      <c r="HD356" s="130"/>
      <c r="HE356" s="130"/>
      <c r="HF356" s="130"/>
      <c r="HG356" s="130"/>
      <c r="HH356" s="130"/>
      <c r="HI356" s="130"/>
      <c r="HJ356" s="130"/>
    </row>
    <row r="357" spans="189:218" x14ac:dyDescent="0.25">
      <c r="GG357" s="130"/>
      <c r="GH357" s="130"/>
      <c r="GI357" s="130"/>
      <c r="GJ357" s="130"/>
      <c r="GK357" s="130"/>
      <c r="GL357" s="130"/>
      <c r="GM357" s="130"/>
      <c r="GN357" s="130"/>
      <c r="GO357" s="130"/>
      <c r="GP357" s="130"/>
      <c r="GQ357" s="130"/>
      <c r="GR357" s="130"/>
      <c r="GS357" s="130"/>
      <c r="GT357" s="130"/>
      <c r="GU357" s="130"/>
      <c r="GV357" s="130"/>
      <c r="GW357" s="130"/>
      <c r="GX357" s="130"/>
      <c r="GY357" s="130"/>
      <c r="GZ357" s="130"/>
      <c r="HA357" s="130"/>
      <c r="HB357" s="130"/>
      <c r="HC357" s="130"/>
      <c r="HD357" s="130"/>
      <c r="HE357" s="130"/>
      <c r="HF357" s="130"/>
      <c r="HG357" s="130"/>
      <c r="HH357" s="130"/>
      <c r="HI357" s="130"/>
      <c r="HJ357" s="130"/>
    </row>
    <row r="358" spans="189:218" x14ac:dyDescent="0.25">
      <c r="GG358" s="130"/>
      <c r="GH358" s="130"/>
      <c r="GI358" s="130"/>
      <c r="GJ358" s="130"/>
      <c r="GK358" s="130"/>
      <c r="GL358" s="130"/>
      <c r="GM358" s="130"/>
      <c r="GN358" s="130"/>
      <c r="GO358" s="130"/>
      <c r="GP358" s="130"/>
      <c r="GQ358" s="130"/>
      <c r="GR358" s="130"/>
      <c r="GS358" s="130"/>
      <c r="GT358" s="130"/>
      <c r="GU358" s="130"/>
      <c r="GV358" s="130"/>
      <c r="GW358" s="130"/>
      <c r="GX358" s="130"/>
      <c r="GY358" s="130"/>
      <c r="GZ358" s="130"/>
      <c r="HA358" s="130"/>
      <c r="HB358" s="130"/>
      <c r="HC358" s="130"/>
      <c r="HD358" s="130"/>
      <c r="HE358" s="130"/>
      <c r="HF358" s="130"/>
      <c r="HG358" s="130"/>
      <c r="HH358" s="130"/>
      <c r="HI358" s="130"/>
      <c r="HJ358" s="130"/>
    </row>
    <row r="359" spans="189:218" x14ac:dyDescent="0.25">
      <c r="GG359" s="130"/>
      <c r="GH359" s="130"/>
      <c r="GI359" s="130"/>
      <c r="GJ359" s="130"/>
      <c r="GK359" s="130"/>
      <c r="GL359" s="130"/>
      <c r="GM359" s="130"/>
      <c r="GN359" s="130"/>
      <c r="GO359" s="130"/>
      <c r="GP359" s="130"/>
      <c r="GQ359" s="130"/>
      <c r="GR359" s="130"/>
      <c r="GS359" s="130"/>
      <c r="GT359" s="130"/>
      <c r="GU359" s="130"/>
      <c r="GV359" s="130"/>
      <c r="GW359" s="130"/>
      <c r="GX359" s="130"/>
      <c r="GY359" s="130"/>
      <c r="GZ359" s="130"/>
      <c r="HA359" s="130"/>
      <c r="HB359" s="130"/>
      <c r="HC359" s="130"/>
      <c r="HD359" s="130"/>
      <c r="HE359" s="130"/>
      <c r="HF359" s="130"/>
      <c r="HG359" s="130"/>
      <c r="HH359" s="130"/>
      <c r="HI359" s="130"/>
      <c r="HJ359" s="130"/>
    </row>
    <row r="360" spans="189:218" x14ac:dyDescent="0.25">
      <c r="GG360" s="130"/>
      <c r="GH360" s="130"/>
      <c r="GI360" s="130"/>
      <c r="GJ360" s="130"/>
      <c r="GK360" s="130"/>
      <c r="GL360" s="130"/>
      <c r="GM360" s="130"/>
      <c r="GN360" s="130"/>
      <c r="GO360" s="130"/>
      <c r="GP360" s="130"/>
      <c r="GQ360" s="130"/>
      <c r="GR360" s="130"/>
      <c r="GS360" s="130"/>
      <c r="GT360" s="130"/>
      <c r="GU360" s="130"/>
      <c r="GV360" s="130"/>
      <c r="GW360" s="130"/>
      <c r="GX360" s="130"/>
      <c r="GY360" s="130"/>
      <c r="GZ360" s="130"/>
      <c r="HA360" s="130"/>
      <c r="HB360" s="130"/>
      <c r="HC360" s="130"/>
      <c r="HD360" s="130"/>
      <c r="HE360" s="130"/>
      <c r="HF360" s="130"/>
      <c r="HG360" s="130"/>
      <c r="HH360" s="130"/>
      <c r="HI360" s="130"/>
      <c r="HJ360" s="130"/>
    </row>
    <row r="361" spans="189:218" x14ac:dyDescent="0.25">
      <c r="GG361" s="130"/>
      <c r="GH361" s="130"/>
      <c r="GI361" s="130"/>
      <c r="GJ361" s="130"/>
      <c r="GK361" s="130"/>
      <c r="GL361" s="130"/>
      <c r="GM361" s="130"/>
      <c r="GN361" s="130"/>
      <c r="GO361" s="130"/>
      <c r="GP361" s="130"/>
      <c r="GQ361" s="130"/>
      <c r="GR361" s="130"/>
      <c r="GS361" s="130"/>
      <c r="GT361" s="130"/>
      <c r="GU361" s="130"/>
      <c r="GV361" s="130"/>
      <c r="GW361" s="130"/>
      <c r="GX361" s="130"/>
      <c r="GY361" s="130"/>
      <c r="GZ361" s="130"/>
      <c r="HA361" s="130"/>
      <c r="HB361" s="130"/>
      <c r="HC361" s="130"/>
      <c r="HD361" s="130"/>
      <c r="HE361" s="130"/>
      <c r="HF361" s="130"/>
      <c r="HG361" s="130"/>
      <c r="HH361" s="130"/>
      <c r="HI361" s="130"/>
      <c r="HJ361" s="130"/>
    </row>
    <row r="362" spans="189:218" x14ac:dyDescent="0.25">
      <c r="GG362" s="130"/>
      <c r="GH362" s="130"/>
      <c r="GI362" s="130"/>
      <c r="GJ362" s="130"/>
      <c r="GK362" s="130"/>
      <c r="GL362" s="130"/>
      <c r="GM362" s="130"/>
      <c r="GN362" s="130"/>
      <c r="GO362" s="130"/>
      <c r="GP362" s="130"/>
      <c r="GQ362" s="130"/>
      <c r="GR362" s="130"/>
      <c r="GS362" s="130"/>
      <c r="GT362" s="130"/>
      <c r="GU362" s="130"/>
      <c r="GV362" s="130"/>
      <c r="GW362" s="130"/>
      <c r="GX362" s="130"/>
      <c r="GY362" s="130"/>
      <c r="GZ362" s="130"/>
      <c r="HA362" s="130"/>
      <c r="HB362" s="130"/>
      <c r="HC362" s="130"/>
      <c r="HD362" s="130"/>
      <c r="HE362" s="130"/>
      <c r="HF362" s="130"/>
      <c r="HG362" s="130"/>
      <c r="HH362" s="130"/>
      <c r="HI362" s="130"/>
      <c r="HJ362" s="130"/>
    </row>
    <row r="363" spans="189:218" x14ac:dyDescent="0.25">
      <c r="GG363" s="130"/>
      <c r="GH363" s="130"/>
      <c r="GI363" s="130"/>
      <c r="GJ363" s="130"/>
      <c r="GK363" s="130"/>
      <c r="GL363" s="130"/>
      <c r="GM363" s="130"/>
      <c r="GN363" s="130"/>
      <c r="GO363" s="130"/>
      <c r="GP363" s="130"/>
      <c r="GQ363" s="130"/>
      <c r="GR363" s="130"/>
      <c r="GS363" s="130"/>
      <c r="GT363" s="130"/>
      <c r="GU363" s="130"/>
      <c r="GV363" s="130"/>
      <c r="GW363" s="130"/>
      <c r="GX363" s="130"/>
      <c r="GY363" s="130"/>
      <c r="GZ363" s="130"/>
      <c r="HA363" s="130"/>
      <c r="HB363" s="130"/>
      <c r="HC363" s="130"/>
      <c r="HD363" s="130"/>
      <c r="HE363" s="130"/>
      <c r="HF363" s="130"/>
      <c r="HG363" s="130"/>
      <c r="HH363" s="130"/>
      <c r="HI363" s="130"/>
      <c r="HJ363" s="130"/>
    </row>
    <row r="364" spans="189:218" x14ac:dyDescent="0.25">
      <c r="GG364" s="130"/>
      <c r="GH364" s="130"/>
      <c r="GI364" s="130"/>
      <c r="GJ364" s="130"/>
      <c r="GK364" s="130"/>
      <c r="GL364" s="130"/>
      <c r="GM364" s="130"/>
      <c r="GN364" s="130"/>
      <c r="GO364" s="130"/>
      <c r="GP364" s="130"/>
      <c r="GQ364" s="130"/>
      <c r="GR364" s="130"/>
      <c r="GS364" s="130"/>
      <c r="GT364" s="130"/>
      <c r="GU364" s="130"/>
      <c r="GV364" s="130"/>
      <c r="GW364" s="130"/>
      <c r="GX364" s="130"/>
      <c r="GY364" s="130"/>
      <c r="GZ364" s="130"/>
      <c r="HA364" s="130"/>
      <c r="HB364" s="130"/>
      <c r="HC364" s="130"/>
      <c r="HD364" s="130"/>
      <c r="HE364" s="130"/>
      <c r="HF364" s="130"/>
      <c r="HG364" s="130"/>
      <c r="HH364" s="130"/>
      <c r="HI364" s="130"/>
      <c r="HJ364" s="130"/>
    </row>
    <row r="365" spans="189:218" x14ac:dyDescent="0.25">
      <c r="GG365" s="130"/>
      <c r="GH365" s="130"/>
      <c r="GI365" s="130"/>
      <c r="GJ365" s="130"/>
      <c r="GK365" s="130"/>
      <c r="GL365" s="130"/>
      <c r="GM365" s="130"/>
      <c r="GN365" s="130"/>
      <c r="GO365" s="130"/>
      <c r="GP365" s="130"/>
      <c r="GQ365" s="130"/>
      <c r="GR365" s="130"/>
      <c r="GS365" s="130"/>
      <c r="GT365" s="130"/>
      <c r="GU365" s="130"/>
      <c r="GV365" s="130"/>
      <c r="GW365" s="130"/>
      <c r="GX365" s="130"/>
      <c r="GY365" s="130"/>
      <c r="GZ365" s="130"/>
      <c r="HA365" s="130"/>
      <c r="HB365" s="130"/>
      <c r="HC365" s="130"/>
      <c r="HD365" s="130"/>
      <c r="HE365" s="130"/>
      <c r="HF365" s="130"/>
      <c r="HG365" s="130"/>
      <c r="HH365" s="130"/>
      <c r="HI365" s="130"/>
      <c r="HJ365" s="130"/>
    </row>
    <row r="366" spans="189:218" x14ac:dyDescent="0.25">
      <c r="GG366" s="130"/>
      <c r="GH366" s="130"/>
      <c r="GI366" s="130"/>
      <c r="GJ366" s="130"/>
      <c r="GK366" s="130"/>
      <c r="GL366" s="130"/>
      <c r="GM366" s="130"/>
      <c r="GN366" s="130"/>
      <c r="GO366" s="130"/>
      <c r="GP366" s="130"/>
      <c r="GQ366" s="130"/>
      <c r="GR366" s="130"/>
      <c r="GS366" s="130"/>
      <c r="GT366" s="130"/>
      <c r="GU366" s="130"/>
      <c r="GV366" s="130"/>
      <c r="GW366" s="130"/>
      <c r="GX366" s="130"/>
      <c r="GY366" s="130"/>
      <c r="GZ366" s="130"/>
      <c r="HA366" s="130"/>
      <c r="HB366" s="130"/>
      <c r="HC366" s="130"/>
      <c r="HD366" s="130"/>
      <c r="HE366" s="130"/>
      <c r="HF366" s="130"/>
      <c r="HG366" s="130"/>
      <c r="HH366" s="130"/>
      <c r="HI366" s="130"/>
      <c r="HJ366" s="130"/>
    </row>
    <row r="367" spans="189:218" x14ac:dyDescent="0.25">
      <c r="GG367" s="130"/>
      <c r="GH367" s="130"/>
      <c r="GI367" s="130"/>
      <c r="GJ367" s="130"/>
      <c r="GK367" s="130"/>
      <c r="GL367" s="130"/>
      <c r="GM367" s="130"/>
      <c r="GN367" s="130"/>
      <c r="GO367" s="130"/>
      <c r="GP367" s="130"/>
      <c r="GQ367" s="130"/>
      <c r="GR367" s="130"/>
      <c r="GS367" s="130"/>
      <c r="GT367" s="130"/>
      <c r="GU367" s="130"/>
      <c r="GV367" s="130"/>
      <c r="GW367" s="130"/>
      <c r="GX367" s="130"/>
      <c r="GY367" s="130"/>
      <c r="GZ367" s="130"/>
      <c r="HA367" s="130"/>
      <c r="HB367" s="130"/>
      <c r="HC367" s="130"/>
      <c r="HD367" s="130"/>
      <c r="HE367" s="130"/>
      <c r="HF367" s="130"/>
      <c r="HG367" s="130"/>
      <c r="HH367" s="130"/>
      <c r="HI367" s="130"/>
      <c r="HJ367" s="130"/>
    </row>
    <row r="368" spans="189:218" x14ac:dyDescent="0.25">
      <c r="GG368" s="130"/>
      <c r="GH368" s="130"/>
      <c r="GI368" s="130"/>
      <c r="GJ368" s="130"/>
      <c r="GK368" s="130"/>
      <c r="GL368" s="130"/>
      <c r="GM368" s="130"/>
      <c r="GN368" s="130"/>
      <c r="GO368" s="130"/>
      <c r="GP368" s="130"/>
      <c r="GQ368" s="130"/>
      <c r="GR368" s="130"/>
      <c r="GS368" s="130"/>
      <c r="GT368" s="130"/>
      <c r="GU368" s="130"/>
      <c r="GV368" s="130"/>
      <c r="GW368" s="130"/>
      <c r="GX368" s="130"/>
      <c r="GY368" s="130"/>
      <c r="GZ368" s="130"/>
      <c r="HA368" s="130"/>
      <c r="HB368" s="130"/>
      <c r="HC368" s="130"/>
      <c r="HD368" s="130"/>
      <c r="HE368" s="130"/>
      <c r="HF368" s="130"/>
      <c r="HG368" s="130"/>
      <c r="HH368" s="130"/>
      <c r="HI368" s="130"/>
      <c r="HJ368" s="130"/>
    </row>
    <row r="369" spans="189:218" x14ac:dyDescent="0.25">
      <c r="GG369" s="130"/>
      <c r="GH369" s="130"/>
      <c r="GI369" s="130"/>
      <c r="GJ369" s="130"/>
      <c r="GK369" s="130"/>
      <c r="GL369" s="130"/>
      <c r="GM369" s="130"/>
      <c r="GN369" s="130"/>
      <c r="GO369" s="130"/>
      <c r="GP369" s="130"/>
      <c r="GQ369" s="130"/>
      <c r="GR369" s="130"/>
      <c r="GS369" s="130"/>
      <c r="GT369" s="130"/>
      <c r="GU369" s="130"/>
      <c r="GV369" s="130"/>
      <c r="GW369" s="130"/>
      <c r="GX369" s="130"/>
      <c r="GY369" s="130"/>
      <c r="GZ369" s="130"/>
      <c r="HA369" s="130"/>
      <c r="HB369" s="130"/>
      <c r="HC369" s="130"/>
      <c r="HD369" s="130"/>
      <c r="HE369" s="130"/>
      <c r="HF369" s="130"/>
      <c r="HG369" s="130"/>
      <c r="HH369" s="130"/>
      <c r="HI369" s="130"/>
      <c r="HJ369" s="130"/>
    </row>
    <row r="370" spans="189:218" x14ac:dyDescent="0.25">
      <c r="GG370" s="130"/>
      <c r="GH370" s="130"/>
      <c r="GI370" s="130"/>
      <c r="GJ370" s="130"/>
      <c r="GK370" s="130"/>
      <c r="GL370" s="130"/>
      <c r="GM370" s="130"/>
      <c r="GN370" s="130"/>
      <c r="GO370" s="130"/>
      <c r="GP370" s="130"/>
      <c r="GQ370" s="130"/>
      <c r="GR370" s="130"/>
      <c r="GS370" s="130"/>
      <c r="GT370" s="130"/>
      <c r="GU370" s="130"/>
      <c r="GV370" s="130"/>
      <c r="GW370" s="130"/>
      <c r="GX370" s="130"/>
      <c r="GY370" s="130"/>
      <c r="GZ370" s="130"/>
      <c r="HA370" s="130"/>
      <c r="HB370" s="130"/>
      <c r="HC370" s="130"/>
      <c r="HD370" s="130"/>
      <c r="HE370" s="130"/>
      <c r="HF370" s="130"/>
      <c r="HG370" s="130"/>
      <c r="HH370" s="130"/>
      <c r="HI370" s="130"/>
      <c r="HJ370" s="130"/>
    </row>
    <row r="371" spans="189:218" x14ac:dyDescent="0.25">
      <c r="GG371" s="130"/>
      <c r="GH371" s="130"/>
      <c r="GI371" s="130"/>
      <c r="GJ371" s="130"/>
      <c r="GK371" s="130"/>
      <c r="GL371" s="130"/>
      <c r="GM371" s="130"/>
      <c r="GN371" s="130"/>
      <c r="GO371" s="130"/>
      <c r="GP371" s="130"/>
      <c r="GQ371" s="130"/>
      <c r="GR371" s="130"/>
      <c r="GS371" s="130"/>
      <c r="GT371" s="130"/>
      <c r="GU371" s="130"/>
      <c r="GV371" s="130"/>
      <c r="GW371" s="130"/>
      <c r="GX371" s="130"/>
      <c r="GY371" s="130"/>
      <c r="GZ371" s="130"/>
      <c r="HA371" s="130"/>
      <c r="HB371" s="130"/>
      <c r="HC371" s="130"/>
      <c r="HD371" s="130"/>
      <c r="HE371" s="130"/>
      <c r="HF371" s="130"/>
      <c r="HG371" s="130"/>
      <c r="HH371" s="130"/>
      <c r="HI371" s="130"/>
      <c r="HJ371" s="130"/>
    </row>
    <row r="372" spans="189:218" x14ac:dyDescent="0.25">
      <c r="GG372" s="130"/>
      <c r="GH372" s="130"/>
      <c r="GI372" s="130"/>
      <c r="GJ372" s="130"/>
      <c r="GK372" s="130"/>
      <c r="GL372" s="130"/>
      <c r="GM372" s="130"/>
      <c r="GN372" s="130"/>
      <c r="GO372" s="130"/>
      <c r="GP372" s="130"/>
      <c r="GQ372" s="130"/>
      <c r="GR372" s="130"/>
      <c r="GS372" s="130"/>
      <c r="GT372" s="130"/>
      <c r="GU372" s="130"/>
      <c r="GV372" s="130"/>
      <c r="GW372" s="130"/>
      <c r="GX372" s="130"/>
      <c r="GY372" s="130"/>
      <c r="GZ372" s="130"/>
      <c r="HA372" s="130"/>
      <c r="HB372" s="130"/>
      <c r="HC372" s="130"/>
      <c r="HD372" s="130"/>
      <c r="HE372" s="130"/>
      <c r="HF372" s="130"/>
      <c r="HG372" s="130"/>
      <c r="HH372" s="130"/>
      <c r="HI372" s="130"/>
      <c r="HJ372" s="130"/>
    </row>
    <row r="373" spans="189:218" x14ac:dyDescent="0.25">
      <c r="GG373" s="130"/>
      <c r="GH373" s="130"/>
      <c r="GI373" s="130"/>
      <c r="GJ373" s="130"/>
      <c r="GK373" s="130"/>
      <c r="GL373" s="130"/>
      <c r="GM373" s="130"/>
      <c r="GN373" s="130"/>
      <c r="GO373" s="130"/>
      <c r="GP373" s="130"/>
      <c r="GQ373" s="130"/>
      <c r="GR373" s="130"/>
      <c r="GS373" s="130"/>
      <c r="GT373" s="130"/>
      <c r="GU373" s="130"/>
      <c r="GV373" s="130"/>
      <c r="GW373" s="130"/>
      <c r="GX373" s="130"/>
      <c r="GY373" s="130"/>
      <c r="GZ373" s="130"/>
      <c r="HA373" s="130"/>
      <c r="HB373" s="130"/>
      <c r="HC373" s="130"/>
      <c r="HD373" s="130"/>
      <c r="HE373" s="130"/>
      <c r="HF373" s="130"/>
      <c r="HG373" s="130"/>
      <c r="HH373" s="130"/>
      <c r="HI373" s="130"/>
      <c r="HJ373" s="130"/>
    </row>
    <row r="374" spans="189:218" x14ac:dyDescent="0.25">
      <c r="GG374" s="130"/>
      <c r="GH374" s="130"/>
      <c r="GI374" s="130"/>
      <c r="GJ374" s="130"/>
      <c r="GK374" s="130"/>
      <c r="GL374" s="130"/>
      <c r="GM374" s="130"/>
      <c r="GN374" s="130"/>
      <c r="GO374" s="130"/>
      <c r="GP374" s="130"/>
      <c r="GQ374" s="130"/>
      <c r="GR374" s="130"/>
      <c r="GS374" s="130"/>
      <c r="GT374" s="130"/>
      <c r="GU374" s="130"/>
      <c r="GV374" s="130"/>
      <c r="GW374" s="130"/>
      <c r="GX374" s="130"/>
      <c r="GY374" s="130"/>
      <c r="GZ374" s="130"/>
      <c r="HA374" s="130"/>
      <c r="HB374" s="130"/>
      <c r="HC374" s="130"/>
      <c r="HD374" s="130"/>
      <c r="HE374" s="130"/>
      <c r="HF374" s="130"/>
      <c r="HG374" s="130"/>
      <c r="HH374" s="130"/>
      <c r="HI374" s="130"/>
      <c r="HJ374" s="130"/>
    </row>
    <row r="375" spans="189:218" x14ac:dyDescent="0.25">
      <c r="GG375" s="130"/>
      <c r="GH375" s="130"/>
      <c r="GI375" s="130"/>
      <c r="GJ375" s="130"/>
      <c r="GK375" s="130"/>
      <c r="GL375" s="130"/>
      <c r="GM375" s="130"/>
      <c r="GN375" s="130"/>
      <c r="GO375" s="130"/>
      <c r="GP375" s="130"/>
      <c r="GQ375" s="130"/>
      <c r="GR375" s="130"/>
      <c r="GS375" s="130"/>
      <c r="GT375" s="130"/>
      <c r="GU375" s="130"/>
      <c r="GV375" s="130"/>
      <c r="GW375" s="130"/>
      <c r="GX375" s="130"/>
      <c r="GY375" s="130"/>
      <c r="GZ375" s="130"/>
      <c r="HA375" s="130"/>
      <c r="HB375" s="130"/>
      <c r="HC375" s="130"/>
      <c r="HD375" s="130"/>
      <c r="HE375" s="130"/>
      <c r="HF375" s="130"/>
      <c r="HG375" s="130"/>
      <c r="HH375" s="130"/>
      <c r="HI375" s="130"/>
      <c r="HJ375" s="130"/>
    </row>
    <row r="376" spans="189:218" x14ac:dyDescent="0.25">
      <c r="GG376" s="130"/>
      <c r="GH376" s="130"/>
      <c r="GI376" s="130"/>
      <c r="GJ376" s="130"/>
      <c r="GK376" s="130"/>
      <c r="GL376" s="130"/>
      <c r="GM376" s="130"/>
      <c r="GN376" s="130"/>
      <c r="GO376" s="130"/>
      <c r="GP376" s="130"/>
      <c r="GQ376" s="130"/>
      <c r="GR376" s="130"/>
      <c r="GS376" s="130"/>
      <c r="GT376" s="130"/>
      <c r="GU376" s="130"/>
      <c r="GV376" s="130"/>
      <c r="GW376" s="130"/>
      <c r="GX376" s="130"/>
      <c r="GY376" s="130"/>
      <c r="GZ376" s="130"/>
      <c r="HA376" s="130"/>
      <c r="HB376" s="130"/>
      <c r="HC376" s="130"/>
      <c r="HD376" s="130"/>
      <c r="HE376" s="130"/>
      <c r="HF376" s="130"/>
      <c r="HG376" s="130"/>
      <c r="HH376" s="130"/>
      <c r="HI376" s="130"/>
      <c r="HJ376" s="130"/>
    </row>
    <row r="377" spans="189:218" x14ac:dyDescent="0.25">
      <c r="GG377" s="130"/>
      <c r="GH377" s="130"/>
      <c r="GI377" s="130"/>
      <c r="GJ377" s="130"/>
      <c r="GK377" s="130"/>
      <c r="GL377" s="130"/>
      <c r="GM377" s="130"/>
      <c r="GN377" s="130"/>
      <c r="GO377" s="130"/>
      <c r="GP377" s="130"/>
      <c r="GQ377" s="130"/>
      <c r="GR377" s="130"/>
      <c r="GS377" s="130"/>
      <c r="GT377" s="130"/>
      <c r="GU377" s="130"/>
      <c r="GV377" s="130"/>
      <c r="GW377" s="130"/>
      <c r="GX377" s="130"/>
      <c r="GY377" s="130"/>
      <c r="GZ377" s="130"/>
      <c r="HA377" s="130"/>
      <c r="HB377" s="130"/>
      <c r="HC377" s="130"/>
      <c r="HD377" s="130"/>
      <c r="HE377" s="130"/>
      <c r="HF377" s="130"/>
      <c r="HG377" s="130"/>
      <c r="HH377" s="130"/>
      <c r="HI377" s="130"/>
      <c r="HJ377" s="130"/>
    </row>
    <row r="378" spans="189:218" x14ac:dyDescent="0.25">
      <c r="GG378" s="130"/>
      <c r="GH378" s="130"/>
      <c r="GI378" s="130"/>
      <c r="GJ378" s="130"/>
      <c r="GK378" s="130"/>
      <c r="GL378" s="130"/>
      <c r="GM378" s="130"/>
      <c r="GN378" s="130"/>
      <c r="GO378" s="130"/>
      <c r="GP378" s="130"/>
      <c r="GQ378" s="130"/>
      <c r="GR378" s="130"/>
      <c r="GS378" s="130"/>
      <c r="GT378" s="130"/>
      <c r="GU378" s="130"/>
      <c r="GV378" s="130"/>
      <c r="GW378" s="130"/>
      <c r="GX378" s="130"/>
      <c r="GY378" s="130"/>
      <c r="GZ378" s="130"/>
      <c r="HA378" s="130"/>
      <c r="HB378" s="130"/>
      <c r="HC378" s="130"/>
      <c r="HD378" s="130"/>
      <c r="HE378" s="130"/>
      <c r="HF378" s="130"/>
      <c r="HG378" s="130"/>
      <c r="HH378" s="130"/>
      <c r="HI378" s="130"/>
      <c r="HJ378" s="130"/>
    </row>
    <row r="379" spans="189:218" x14ac:dyDescent="0.25">
      <c r="GG379" s="130"/>
      <c r="GH379" s="130"/>
      <c r="GI379" s="130"/>
      <c r="GJ379" s="130"/>
      <c r="GK379" s="130"/>
      <c r="GL379" s="130"/>
      <c r="GM379" s="130"/>
      <c r="GN379" s="130"/>
      <c r="GO379" s="130"/>
      <c r="GP379" s="130"/>
      <c r="GQ379" s="130"/>
      <c r="GR379" s="130"/>
      <c r="GS379" s="130"/>
      <c r="GT379" s="130"/>
      <c r="GU379" s="130"/>
      <c r="GV379" s="130"/>
      <c r="GW379" s="130"/>
      <c r="GX379" s="130"/>
      <c r="GY379" s="130"/>
      <c r="GZ379" s="130"/>
      <c r="HA379" s="130"/>
      <c r="HB379" s="130"/>
      <c r="HC379" s="130"/>
      <c r="HD379" s="130"/>
      <c r="HE379" s="130"/>
      <c r="HF379" s="130"/>
      <c r="HG379" s="130"/>
      <c r="HH379" s="130"/>
      <c r="HI379" s="130"/>
      <c r="HJ379" s="130"/>
    </row>
    <row r="380" spans="189:218" x14ac:dyDescent="0.25">
      <c r="GG380" s="130"/>
      <c r="GH380" s="130"/>
      <c r="GI380" s="130"/>
      <c r="GJ380" s="130"/>
      <c r="GK380" s="130"/>
      <c r="GL380" s="130"/>
      <c r="GM380" s="130"/>
      <c r="GN380" s="130"/>
      <c r="GO380" s="130"/>
      <c r="GP380" s="130"/>
      <c r="GQ380" s="130"/>
      <c r="GR380" s="130"/>
      <c r="GS380" s="130"/>
      <c r="GT380" s="130"/>
      <c r="GU380" s="130"/>
      <c r="GV380" s="130"/>
      <c r="GW380" s="130"/>
      <c r="GX380" s="130"/>
      <c r="GY380" s="130"/>
      <c r="GZ380" s="130"/>
      <c r="HA380" s="130"/>
      <c r="HB380" s="130"/>
      <c r="HC380" s="130"/>
      <c r="HD380" s="130"/>
      <c r="HE380" s="130"/>
      <c r="HF380" s="130"/>
      <c r="HG380" s="130"/>
      <c r="HH380" s="130"/>
      <c r="HI380" s="130"/>
      <c r="HJ380" s="130"/>
    </row>
    <row r="381" spans="189:218" x14ac:dyDescent="0.25">
      <c r="GG381" s="130"/>
      <c r="GH381" s="130"/>
      <c r="GI381" s="130"/>
      <c r="GJ381" s="130"/>
      <c r="GK381" s="130"/>
      <c r="GL381" s="130"/>
      <c r="GM381" s="130"/>
      <c r="GN381" s="130"/>
      <c r="GO381" s="130"/>
      <c r="GP381" s="130"/>
      <c r="GQ381" s="130"/>
      <c r="GR381" s="130"/>
      <c r="GS381" s="130"/>
      <c r="GT381" s="130"/>
      <c r="GU381" s="130"/>
      <c r="GV381" s="130"/>
      <c r="GW381" s="130"/>
      <c r="GX381" s="130"/>
      <c r="GY381" s="130"/>
      <c r="GZ381" s="130"/>
      <c r="HA381" s="130"/>
      <c r="HB381" s="130"/>
      <c r="HC381" s="130"/>
      <c r="HD381" s="130"/>
      <c r="HE381" s="130"/>
      <c r="HF381" s="130"/>
      <c r="HG381" s="130"/>
      <c r="HH381" s="130"/>
      <c r="HI381" s="130"/>
      <c r="HJ381" s="130"/>
    </row>
    <row r="382" spans="189:218" x14ac:dyDescent="0.25">
      <c r="GG382" s="130"/>
      <c r="GH382" s="130"/>
      <c r="GI382" s="130"/>
      <c r="GJ382" s="130"/>
      <c r="GK382" s="130"/>
      <c r="GL382" s="130"/>
      <c r="GM382" s="130"/>
      <c r="GN382" s="130"/>
      <c r="GO382" s="130"/>
      <c r="GP382" s="130"/>
      <c r="GQ382" s="130"/>
      <c r="GR382" s="130"/>
      <c r="GS382" s="130"/>
      <c r="GT382" s="130"/>
      <c r="GU382" s="130"/>
      <c r="GV382" s="130"/>
      <c r="GW382" s="130"/>
      <c r="GX382" s="130"/>
      <c r="GY382" s="130"/>
      <c r="GZ382" s="130"/>
      <c r="HA382" s="130"/>
      <c r="HB382" s="130"/>
      <c r="HC382" s="130"/>
      <c r="HD382" s="130"/>
      <c r="HE382" s="130"/>
      <c r="HF382" s="130"/>
      <c r="HG382" s="130"/>
      <c r="HH382" s="130"/>
      <c r="HI382" s="130"/>
      <c r="HJ382" s="130"/>
    </row>
    <row r="383" spans="189:218" x14ac:dyDescent="0.25">
      <c r="GG383" s="130"/>
      <c r="GH383" s="130"/>
      <c r="GI383" s="130"/>
      <c r="GJ383" s="130"/>
      <c r="GK383" s="130"/>
      <c r="GL383" s="130"/>
      <c r="GM383" s="130"/>
      <c r="GN383" s="130"/>
      <c r="GO383" s="130"/>
      <c r="GP383" s="130"/>
      <c r="GQ383" s="130"/>
      <c r="GR383" s="130"/>
      <c r="GS383" s="130"/>
      <c r="GT383" s="130"/>
      <c r="GU383" s="130"/>
      <c r="GV383" s="130"/>
      <c r="GW383" s="130"/>
      <c r="GX383" s="130"/>
      <c r="GY383" s="130"/>
      <c r="GZ383" s="130"/>
      <c r="HA383" s="130"/>
      <c r="HB383" s="130"/>
      <c r="HC383" s="130"/>
      <c r="HD383" s="130"/>
      <c r="HE383" s="130"/>
      <c r="HF383" s="130"/>
      <c r="HG383" s="130"/>
      <c r="HH383" s="130"/>
      <c r="HI383" s="130"/>
      <c r="HJ383" s="130"/>
    </row>
    <row r="384" spans="189:218" x14ac:dyDescent="0.25">
      <c r="GG384" s="130"/>
      <c r="GH384" s="130"/>
      <c r="GI384" s="130"/>
      <c r="GJ384" s="130"/>
      <c r="GK384" s="130"/>
      <c r="GL384" s="130"/>
      <c r="GM384" s="130"/>
      <c r="GN384" s="130"/>
      <c r="GO384" s="130"/>
      <c r="GP384" s="130"/>
      <c r="GQ384" s="130"/>
      <c r="GR384" s="130"/>
      <c r="GS384" s="130"/>
      <c r="GT384" s="130"/>
      <c r="GU384" s="130"/>
      <c r="GV384" s="130"/>
      <c r="GW384" s="130"/>
      <c r="GX384" s="130"/>
      <c r="GY384" s="130"/>
      <c r="GZ384" s="130"/>
      <c r="HA384" s="130"/>
      <c r="HB384" s="130"/>
      <c r="HC384" s="130"/>
      <c r="HD384" s="130"/>
      <c r="HE384" s="130"/>
      <c r="HF384" s="130"/>
      <c r="HG384" s="130"/>
      <c r="HH384" s="130"/>
      <c r="HI384" s="130"/>
      <c r="HJ384" s="130"/>
    </row>
    <row r="385" spans="189:218" x14ac:dyDescent="0.25">
      <c r="GG385" s="130"/>
      <c r="GH385" s="130"/>
      <c r="GI385" s="130"/>
      <c r="GJ385" s="130"/>
      <c r="GK385" s="130"/>
      <c r="GL385" s="130"/>
      <c r="GM385" s="130"/>
      <c r="GN385" s="130"/>
      <c r="GO385" s="130"/>
      <c r="GP385" s="130"/>
      <c r="GQ385" s="130"/>
      <c r="GR385" s="130"/>
      <c r="GS385" s="130"/>
      <c r="GT385" s="130"/>
      <c r="GU385" s="130"/>
      <c r="GV385" s="130"/>
      <c r="GW385" s="130"/>
      <c r="GX385" s="130"/>
      <c r="GY385" s="130"/>
      <c r="GZ385" s="130"/>
      <c r="HA385" s="130"/>
      <c r="HB385" s="130"/>
      <c r="HC385" s="130"/>
      <c r="HD385" s="130"/>
      <c r="HE385" s="130"/>
      <c r="HF385" s="130"/>
      <c r="HG385" s="130"/>
      <c r="HH385" s="130"/>
      <c r="HI385" s="130"/>
      <c r="HJ385" s="130"/>
    </row>
    <row r="386" spans="189:218" x14ac:dyDescent="0.25">
      <c r="GG386" s="130"/>
      <c r="GH386" s="130"/>
      <c r="GI386" s="130"/>
      <c r="GJ386" s="130"/>
      <c r="GK386" s="130"/>
      <c r="GL386" s="130"/>
      <c r="GM386" s="130"/>
      <c r="GN386" s="130"/>
      <c r="GO386" s="130"/>
      <c r="GP386" s="130"/>
      <c r="GQ386" s="130"/>
      <c r="GR386" s="130"/>
      <c r="GS386" s="130"/>
      <c r="GT386" s="130"/>
      <c r="GU386" s="130"/>
      <c r="GV386" s="130"/>
      <c r="GW386" s="130"/>
      <c r="GX386" s="130"/>
      <c r="GY386" s="130"/>
      <c r="GZ386" s="130"/>
      <c r="HA386" s="130"/>
      <c r="HB386" s="130"/>
      <c r="HC386" s="130"/>
      <c r="HD386" s="130"/>
      <c r="HE386" s="130"/>
      <c r="HF386" s="130"/>
      <c r="HG386" s="130"/>
      <c r="HH386" s="130"/>
      <c r="HI386" s="130"/>
      <c r="HJ386" s="130"/>
    </row>
    <row r="387" spans="189:218" x14ac:dyDescent="0.25">
      <c r="GG387" s="130"/>
      <c r="GH387" s="130"/>
      <c r="GI387" s="130"/>
      <c r="GJ387" s="130"/>
      <c r="GK387" s="130"/>
      <c r="GL387" s="130"/>
      <c r="GM387" s="130"/>
      <c r="GN387" s="130"/>
      <c r="GO387" s="130"/>
      <c r="GP387" s="130"/>
      <c r="GQ387" s="130"/>
      <c r="GR387" s="130"/>
      <c r="GS387" s="130"/>
      <c r="GT387" s="130"/>
      <c r="GU387" s="130"/>
      <c r="GV387" s="130"/>
      <c r="GW387" s="130"/>
      <c r="GX387" s="130"/>
      <c r="GY387" s="130"/>
      <c r="GZ387" s="130"/>
      <c r="HA387" s="130"/>
      <c r="HB387" s="130"/>
      <c r="HC387" s="130"/>
      <c r="HD387" s="130"/>
      <c r="HE387" s="130"/>
      <c r="HF387" s="130"/>
      <c r="HG387" s="130"/>
      <c r="HH387" s="130"/>
      <c r="HI387" s="130"/>
      <c r="HJ387" s="130"/>
    </row>
    <row r="388" spans="189:218" x14ac:dyDescent="0.25">
      <c r="GG388" s="130"/>
      <c r="GH388" s="130"/>
      <c r="GI388" s="130"/>
      <c r="GJ388" s="130"/>
      <c r="GK388" s="130"/>
      <c r="GL388" s="130"/>
      <c r="GM388" s="130"/>
      <c r="GN388" s="130"/>
      <c r="GO388" s="130"/>
      <c r="GP388" s="130"/>
      <c r="GQ388" s="130"/>
      <c r="GR388" s="130"/>
      <c r="GS388" s="130"/>
      <c r="GT388" s="130"/>
      <c r="GU388" s="130"/>
      <c r="GV388" s="130"/>
      <c r="GW388" s="130"/>
      <c r="GX388" s="130"/>
      <c r="GY388" s="130"/>
      <c r="GZ388" s="130"/>
      <c r="HA388" s="130"/>
      <c r="HB388" s="130"/>
      <c r="HC388" s="130"/>
      <c r="HD388" s="130"/>
      <c r="HE388" s="130"/>
      <c r="HF388" s="130"/>
      <c r="HG388" s="130"/>
      <c r="HH388" s="130"/>
      <c r="HI388" s="130"/>
      <c r="HJ388" s="130"/>
    </row>
    <row r="389" spans="189:218" x14ac:dyDescent="0.25">
      <c r="GG389" s="130"/>
      <c r="GH389" s="130"/>
      <c r="GI389" s="130"/>
      <c r="GJ389" s="130"/>
      <c r="GK389" s="130"/>
      <c r="GL389" s="130"/>
      <c r="GM389" s="130"/>
      <c r="GN389" s="130"/>
      <c r="GO389" s="130"/>
      <c r="GP389" s="130"/>
      <c r="GQ389" s="130"/>
      <c r="GR389" s="130"/>
      <c r="GS389" s="130"/>
      <c r="GT389" s="130"/>
      <c r="GU389" s="130"/>
      <c r="GV389" s="130"/>
      <c r="GW389" s="130"/>
      <c r="GX389" s="130"/>
      <c r="GY389" s="130"/>
      <c r="GZ389" s="130"/>
      <c r="HA389" s="130"/>
      <c r="HB389" s="130"/>
      <c r="HC389" s="130"/>
      <c r="HD389" s="130"/>
      <c r="HE389" s="130"/>
      <c r="HF389" s="130"/>
      <c r="HG389" s="130"/>
      <c r="HH389" s="130"/>
      <c r="HI389" s="130"/>
      <c r="HJ389" s="130"/>
    </row>
    <row r="390" spans="189:218" x14ac:dyDescent="0.25">
      <c r="GG390" s="130"/>
      <c r="GH390" s="130"/>
      <c r="GI390" s="130"/>
      <c r="GJ390" s="130"/>
      <c r="GK390" s="130"/>
      <c r="GL390" s="130"/>
      <c r="GM390" s="130"/>
      <c r="GN390" s="130"/>
      <c r="GO390" s="130"/>
      <c r="GP390" s="130"/>
      <c r="GQ390" s="130"/>
      <c r="GR390" s="130"/>
      <c r="GS390" s="130"/>
      <c r="GT390" s="130"/>
      <c r="GU390" s="130"/>
      <c r="GV390" s="130"/>
      <c r="GW390" s="130"/>
      <c r="GX390" s="130"/>
      <c r="GY390" s="130"/>
      <c r="GZ390" s="130"/>
      <c r="HA390" s="130"/>
      <c r="HB390" s="130"/>
      <c r="HC390" s="130"/>
      <c r="HD390" s="130"/>
      <c r="HE390" s="130"/>
      <c r="HF390" s="130"/>
      <c r="HG390" s="130"/>
      <c r="HH390" s="130"/>
      <c r="HI390" s="130"/>
      <c r="HJ390" s="130"/>
    </row>
    <row r="391" spans="189:218" x14ac:dyDescent="0.25">
      <c r="GG391" s="130"/>
      <c r="GH391" s="130"/>
      <c r="GI391" s="130"/>
      <c r="GJ391" s="130"/>
      <c r="GK391" s="130"/>
      <c r="GL391" s="130"/>
      <c r="GM391" s="130"/>
      <c r="GN391" s="130"/>
      <c r="GO391" s="130"/>
      <c r="GP391" s="130"/>
      <c r="GQ391" s="130"/>
      <c r="GR391" s="130"/>
      <c r="GS391" s="130"/>
      <c r="GT391" s="130"/>
      <c r="GU391" s="130"/>
      <c r="GV391" s="130"/>
      <c r="GW391" s="130"/>
      <c r="GX391" s="130"/>
      <c r="GY391" s="130"/>
      <c r="GZ391" s="130"/>
      <c r="HA391" s="130"/>
      <c r="HB391" s="130"/>
      <c r="HC391" s="130"/>
      <c r="HD391" s="130"/>
      <c r="HE391" s="130"/>
      <c r="HF391" s="130"/>
      <c r="HG391" s="130"/>
      <c r="HH391" s="130"/>
      <c r="HI391" s="130"/>
      <c r="HJ391" s="130"/>
    </row>
    <row r="392" spans="189:218" x14ac:dyDescent="0.25">
      <c r="GG392" s="130"/>
      <c r="GH392" s="130"/>
      <c r="GI392" s="130"/>
      <c r="GJ392" s="130"/>
      <c r="GK392" s="130"/>
      <c r="GL392" s="130"/>
      <c r="GM392" s="130"/>
      <c r="GN392" s="130"/>
      <c r="GO392" s="130"/>
      <c r="GP392" s="130"/>
      <c r="GQ392" s="130"/>
      <c r="GR392" s="130"/>
      <c r="GS392" s="130"/>
      <c r="GT392" s="130"/>
      <c r="GU392" s="130"/>
      <c r="GV392" s="130"/>
      <c r="GW392" s="130"/>
      <c r="GX392" s="130"/>
      <c r="GY392" s="130"/>
      <c r="GZ392" s="130"/>
      <c r="HA392" s="130"/>
      <c r="HB392" s="130"/>
      <c r="HC392" s="130"/>
      <c r="HD392" s="130"/>
      <c r="HE392" s="130"/>
      <c r="HF392" s="130"/>
      <c r="HG392" s="130"/>
      <c r="HH392" s="130"/>
      <c r="HI392" s="130"/>
      <c r="HJ392" s="130"/>
    </row>
    <row r="393" spans="189:218" x14ac:dyDescent="0.25">
      <c r="GG393" s="130"/>
      <c r="GH393" s="130"/>
      <c r="GI393" s="130"/>
      <c r="GJ393" s="130"/>
      <c r="GK393" s="130"/>
      <c r="GL393" s="130"/>
      <c r="GM393" s="130"/>
      <c r="GN393" s="130"/>
      <c r="GO393" s="130"/>
      <c r="GP393" s="130"/>
      <c r="GQ393" s="130"/>
      <c r="GR393" s="130"/>
      <c r="GS393" s="130"/>
      <c r="GT393" s="130"/>
      <c r="GU393" s="130"/>
      <c r="GV393" s="130"/>
      <c r="GW393" s="130"/>
      <c r="GX393" s="130"/>
      <c r="GY393" s="130"/>
      <c r="GZ393" s="130"/>
      <c r="HA393" s="130"/>
      <c r="HB393" s="130"/>
      <c r="HC393" s="130"/>
      <c r="HD393" s="130"/>
      <c r="HE393" s="130"/>
      <c r="HF393" s="130"/>
      <c r="HG393" s="130"/>
      <c r="HH393" s="130"/>
      <c r="HI393" s="130"/>
      <c r="HJ393" s="130"/>
    </row>
    <row r="394" spans="189:218" x14ac:dyDescent="0.25">
      <c r="GG394" s="130"/>
      <c r="GH394" s="130"/>
      <c r="GI394" s="130"/>
      <c r="GJ394" s="130"/>
      <c r="GK394" s="130"/>
      <c r="GL394" s="130"/>
      <c r="GM394" s="130"/>
      <c r="GN394" s="130"/>
      <c r="GO394" s="130"/>
      <c r="GP394" s="130"/>
      <c r="GQ394" s="130"/>
      <c r="GR394" s="130"/>
      <c r="GS394" s="130"/>
      <c r="GT394" s="130"/>
      <c r="GU394" s="130"/>
      <c r="GV394" s="130"/>
      <c r="GW394" s="130"/>
      <c r="GX394" s="130"/>
      <c r="GY394" s="130"/>
      <c r="GZ394" s="130"/>
      <c r="HA394" s="130"/>
      <c r="HB394" s="130"/>
      <c r="HC394" s="130"/>
      <c r="HD394" s="130"/>
      <c r="HE394" s="130"/>
      <c r="HF394" s="130"/>
      <c r="HG394" s="130"/>
      <c r="HH394" s="130"/>
      <c r="HI394" s="130"/>
      <c r="HJ394" s="130"/>
    </row>
    <row r="395" spans="189:218" x14ac:dyDescent="0.25">
      <c r="GG395" s="130"/>
      <c r="GH395" s="130"/>
      <c r="GI395" s="130"/>
      <c r="GJ395" s="130"/>
      <c r="GK395" s="130"/>
      <c r="GL395" s="130"/>
      <c r="GM395" s="130"/>
      <c r="GN395" s="130"/>
      <c r="GO395" s="130"/>
      <c r="GP395" s="130"/>
      <c r="GQ395" s="130"/>
      <c r="GR395" s="130"/>
      <c r="GS395" s="130"/>
      <c r="GT395" s="130"/>
      <c r="GU395" s="130"/>
      <c r="GV395" s="130"/>
      <c r="GW395" s="130"/>
      <c r="GX395" s="130"/>
      <c r="GY395" s="130"/>
      <c r="GZ395" s="130"/>
      <c r="HA395" s="130"/>
      <c r="HB395" s="130"/>
      <c r="HC395" s="130"/>
      <c r="HD395" s="130"/>
      <c r="HE395" s="130"/>
      <c r="HF395" s="130"/>
      <c r="HG395" s="130"/>
      <c r="HH395" s="130"/>
      <c r="HI395" s="130"/>
      <c r="HJ395" s="130"/>
    </row>
    <row r="396" spans="189:218" x14ac:dyDescent="0.25">
      <c r="GG396" s="130"/>
      <c r="GH396" s="130"/>
      <c r="GI396" s="130"/>
      <c r="GJ396" s="130"/>
      <c r="GK396" s="130"/>
      <c r="GL396" s="130"/>
      <c r="GM396" s="130"/>
      <c r="GN396" s="130"/>
      <c r="GO396" s="130"/>
      <c r="GP396" s="130"/>
      <c r="GQ396" s="130"/>
      <c r="GR396" s="130"/>
      <c r="GS396" s="130"/>
      <c r="GT396" s="130"/>
      <c r="GU396" s="130"/>
      <c r="GV396" s="130"/>
      <c r="GW396" s="130"/>
      <c r="GX396" s="130"/>
      <c r="GY396" s="130"/>
      <c r="GZ396" s="130"/>
      <c r="HA396" s="130"/>
      <c r="HB396" s="130"/>
      <c r="HC396" s="130"/>
      <c r="HD396" s="130"/>
      <c r="HE396" s="130"/>
      <c r="HF396" s="130"/>
      <c r="HG396" s="130"/>
      <c r="HH396" s="130"/>
      <c r="HI396" s="130"/>
      <c r="HJ396" s="130"/>
    </row>
    <row r="397" spans="189:218" x14ac:dyDescent="0.25">
      <c r="GG397" s="130"/>
      <c r="GH397" s="130"/>
      <c r="GI397" s="130"/>
      <c r="GJ397" s="130"/>
      <c r="GK397" s="130"/>
      <c r="GL397" s="130"/>
      <c r="GM397" s="130"/>
      <c r="GN397" s="130"/>
      <c r="GO397" s="130"/>
      <c r="GP397" s="130"/>
      <c r="GQ397" s="130"/>
      <c r="GR397" s="130"/>
      <c r="GS397" s="130"/>
      <c r="GT397" s="130"/>
      <c r="GU397" s="130"/>
      <c r="GV397" s="130"/>
      <c r="GW397" s="130"/>
      <c r="GX397" s="130"/>
      <c r="GY397" s="130"/>
      <c r="GZ397" s="130"/>
      <c r="HA397" s="130"/>
      <c r="HB397" s="130"/>
      <c r="HC397" s="130"/>
      <c r="HD397" s="130"/>
      <c r="HE397" s="130"/>
      <c r="HF397" s="130"/>
      <c r="HG397" s="130"/>
      <c r="HH397" s="130"/>
      <c r="HI397" s="130"/>
      <c r="HJ397" s="130"/>
    </row>
    <row r="398" spans="189:218" x14ac:dyDescent="0.25">
      <c r="GG398" s="130"/>
      <c r="GH398" s="130"/>
      <c r="GI398" s="130"/>
      <c r="GJ398" s="130"/>
      <c r="GK398" s="130"/>
      <c r="GL398" s="130"/>
      <c r="GM398" s="130"/>
      <c r="GN398" s="130"/>
      <c r="GO398" s="130"/>
      <c r="GP398" s="130"/>
      <c r="GQ398" s="130"/>
      <c r="GR398" s="130"/>
      <c r="GS398" s="130"/>
      <c r="GT398" s="130"/>
      <c r="GU398" s="130"/>
      <c r="GV398" s="130"/>
      <c r="GW398" s="130"/>
      <c r="GX398" s="130"/>
      <c r="GY398" s="130"/>
      <c r="GZ398" s="130"/>
      <c r="HA398" s="130"/>
      <c r="HB398" s="130"/>
      <c r="HC398" s="130"/>
      <c r="HD398" s="130"/>
      <c r="HE398" s="130"/>
      <c r="HF398" s="130"/>
      <c r="HG398" s="130"/>
      <c r="HH398" s="130"/>
      <c r="HI398" s="130"/>
      <c r="HJ398" s="130"/>
    </row>
    <row r="399" spans="189:218" x14ac:dyDescent="0.25">
      <c r="GG399" s="130"/>
      <c r="GH399" s="130"/>
      <c r="GI399" s="130"/>
      <c r="GJ399" s="130"/>
      <c r="GK399" s="130"/>
      <c r="GL399" s="130"/>
      <c r="GM399" s="130"/>
      <c r="GN399" s="130"/>
      <c r="GO399" s="130"/>
      <c r="GP399" s="130"/>
      <c r="GQ399" s="130"/>
      <c r="GR399" s="130"/>
      <c r="GS399" s="130"/>
      <c r="GT399" s="130"/>
      <c r="GU399" s="130"/>
      <c r="GV399" s="130"/>
      <c r="GW399" s="130"/>
      <c r="GX399" s="130"/>
      <c r="GY399" s="130"/>
      <c r="GZ399" s="130"/>
      <c r="HA399" s="130"/>
      <c r="HB399" s="130"/>
      <c r="HC399" s="130"/>
      <c r="HD399" s="130"/>
      <c r="HE399" s="130"/>
      <c r="HF399" s="130"/>
      <c r="HG399" s="130"/>
      <c r="HH399" s="130"/>
      <c r="HI399" s="130"/>
      <c r="HJ399" s="130"/>
    </row>
    <row r="400" spans="189:218" x14ac:dyDescent="0.25">
      <c r="GG400" s="130"/>
      <c r="GH400" s="130"/>
      <c r="GI400" s="130"/>
      <c r="GJ400" s="130"/>
      <c r="GK400" s="130"/>
      <c r="GL400" s="130"/>
      <c r="GM400" s="130"/>
      <c r="GN400" s="130"/>
      <c r="GO400" s="130"/>
      <c r="GP400" s="130"/>
      <c r="GQ400" s="130"/>
      <c r="GR400" s="130"/>
      <c r="GS400" s="130"/>
      <c r="GT400" s="130"/>
      <c r="GU400" s="130"/>
      <c r="GV400" s="130"/>
      <c r="GW400" s="130"/>
      <c r="GX400" s="130"/>
      <c r="GY400" s="130"/>
      <c r="GZ400" s="130"/>
      <c r="HA400" s="130"/>
      <c r="HB400" s="130"/>
      <c r="HC400" s="130"/>
      <c r="HD400" s="130"/>
      <c r="HE400" s="130"/>
      <c r="HF400" s="130"/>
      <c r="HG400" s="130"/>
      <c r="HH400" s="130"/>
      <c r="HI400" s="130"/>
      <c r="HJ400" s="130"/>
    </row>
    <row r="401" spans="189:218" x14ac:dyDescent="0.25">
      <c r="GG401" s="130"/>
      <c r="GH401" s="130"/>
      <c r="GI401" s="130"/>
      <c r="GJ401" s="130"/>
      <c r="GK401" s="130"/>
      <c r="GL401" s="130"/>
      <c r="GM401" s="130"/>
      <c r="GN401" s="130"/>
      <c r="GO401" s="130"/>
      <c r="GP401" s="130"/>
      <c r="GQ401" s="130"/>
      <c r="GR401" s="130"/>
      <c r="GS401" s="130"/>
      <c r="GT401" s="130"/>
      <c r="GU401" s="130"/>
      <c r="GV401" s="130"/>
      <c r="GW401" s="130"/>
      <c r="GX401" s="130"/>
      <c r="GY401" s="130"/>
      <c r="GZ401" s="130"/>
      <c r="HA401" s="130"/>
      <c r="HB401" s="130"/>
      <c r="HC401" s="130"/>
      <c r="HD401" s="130"/>
      <c r="HE401" s="130"/>
      <c r="HF401" s="130"/>
      <c r="HG401" s="130"/>
      <c r="HH401" s="130"/>
      <c r="HI401" s="130"/>
      <c r="HJ401" s="130"/>
    </row>
    <row r="402" spans="189:218" x14ac:dyDescent="0.25">
      <c r="GG402" s="130"/>
      <c r="GH402" s="130"/>
      <c r="GI402" s="130"/>
      <c r="GJ402" s="130"/>
      <c r="GK402" s="130"/>
      <c r="GL402" s="130"/>
      <c r="GM402" s="130"/>
      <c r="GN402" s="130"/>
      <c r="GO402" s="130"/>
      <c r="GP402" s="130"/>
      <c r="GQ402" s="130"/>
      <c r="GR402" s="130"/>
      <c r="GS402" s="130"/>
      <c r="GT402" s="130"/>
      <c r="GU402" s="130"/>
      <c r="GV402" s="130"/>
      <c r="GW402" s="130"/>
      <c r="GX402" s="130"/>
      <c r="GY402" s="130"/>
      <c r="GZ402" s="130"/>
      <c r="HA402" s="130"/>
      <c r="HB402" s="130"/>
      <c r="HC402" s="130"/>
      <c r="HD402" s="130"/>
      <c r="HE402" s="130"/>
      <c r="HF402" s="130"/>
      <c r="HG402" s="130"/>
      <c r="HH402" s="130"/>
      <c r="HI402" s="130"/>
      <c r="HJ402" s="130"/>
    </row>
    <row r="403" spans="189:218" x14ac:dyDescent="0.25">
      <c r="GG403" s="130"/>
      <c r="GH403" s="130"/>
      <c r="GI403" s="130"/>
      <c r="GJ403" s="130"/>
      <c r="GK403" s="130"/>
      <c r="GL403" s="130"/>
      <c r="GM403" s="130"/>
      <c r="GN403" s="130"/>
      <c r="GO403" s="130"/>
      <c r="GP403" s="130"/>
      <c r="GQ403" s="130"/>
      <c r="GR403" s="130"/>
      <c r="GS403" s="130"/>
      <c r="GT403" s="130"/>
      <c r="GU403" s="130"/>
      <c r="GV403" s="130"/>
      <c r="GW403" s="130"/>
      <c r="GX403" s="130"/>
      <c r="GY403" s="130"/>
      <c r="GZ403" s="130"/>
      <c r="HA403" s="130"/>
      <c r="HB403" s="130"/>
      <c r="HC403" s="130"/>
      <c r="HD403" s="130"/>
      <c r="HE403" s="130"/>
      <c r="HF403" s="130"/>
      <c r="HG403" s="130"/>
      <c r="HH403" s="130"/>
      <c r="HI403" s="130"/>
      <c r="HJ403" s="130"/>
    </row>
    <row r="404" spans="189:218" x14ac:dyDescent="0.25">
      <c r="GG404" s="130"/>
      <c r="GH404" s="130"/>
      <c r="GI404" s="130"/>
      <c r="GJ404" s="130"/>
      <c r="GK404" s="130"/>
      <c r="GL404" s="130"/>
      <c r="GM404" s="130"/>
      <c r="GN404" s="130"/>
      <c r="GO404" s="130"/>
      <c r="GP404" s="130"/>
      <c r="GQ404" s="130"/>
      <c r="GR404" s="130"/>
      <c r="GS404" s="130"/>
      <c r="GT404" s="130"/>
      <c r="GU404" s="130"/>
      <c r="GV404" s="130"/>
      <c r="GW404" s="130"/>
      <c r="GX404" s="130"/>
      <c r="GY404" s="130"/>
      <c r="GZ404" s="130"/>
      <c r="HA404" s="130"/>
      <c r="HB404" s="130"/>
      <c r="HC404" s="130"/>
      <c r="HD404" s="130"/>
      <c r="HE404" s="130"/>
      <c r="HF404" s="130"/>
      <c r="HG404" s="130"/>
      <c r="HH404" s="130"/>
      <c r="HI404" s="130"/>
      <c r="HJ404" s="130"/>
    </row>
    <row r="405" spans="189:218" x14ac:dyDescent="0.25">
      <c r="GG405" s="130"/>
      <c r="GH405" s="130"/>
      <c r="GI405" s="130"/>
      <c r="GJ405" s="130"/>
      <c r="GK405" s="130"/>
      <c r="GL405" s="130"/>
      <c r="GM405" s="130"/>
      <c r="GN405" s="130"/>
      <c r="GO405" s="130"/>
      <c r="GP405" s="130"/>
      <c r="GQ405" s="130"/>
      <c r="GR405" s="130"/>
      <c r="GS405" s="130"/>
      <c r="GT405" s="130"/>
      <c r="GU405" s="130"/>
      <c r="GV405" s="130"/>
      <c r="GW405" s="130"/>
      <c r="GX405" s="130"/>
      <c r="GY405" s="130"/>
      <c r="GZ405" s="130"/>
      <c r="HA405" s="130"/>
      <c r="HB405" s="130"/>
      <c r="HC405" s="130"/>
      <c r="HD405" s="130"/>
      <c r="HE405" s="130"/>
      <c r="HF405" s="130"/>
      <c r="HG405" s="130"/>
      <c r="HH405" s="130"/>
      <c r="HI405" s="130"/>
      <c r="HJ405" s="130"/>
    </row>
    <row r="406" spans="189:218" x14ac:dyDescent="0.25">
      <c r="GG406" s="130"/>
      <c r="GH406" s="130"/>
      <c r="GI406" s="130"/>
      <c r="GJ406" s="130"/>
      <c r="GK406" s="130"/>
      <c r="GL406" s="130"/>
      <c r="GM406" s="130"/>
      <c r="GN406" s="130"/>
      <c r="GO406" s="130"/>
      <c r="GP406" s="130"/>
      <c r="GQ406" s="130"/>
      <c r="GR406" s="130"/>
      <c r="GS406" s="130"/>
      <c r="GT406" s="130"/>
      <c r="GU406" s="130"/>
      <c r="GV406" s="130"/>
      <c r="GW406" s="130"/>
      <c r="GX406" s="130"/>
      <c r="GY406" s="130"/>
      <c r="GZ406" s="130"/>
      <c r="HA406" s="130"/>
      <c r="HB406" s="130"/>
      <c r="HC406" s="130"/>
      <c r="HD406" s="130"/>
      <c r="HE406" s="130"/>
      <c r="HF406" s="130"/>
      <c r="HG406" s="130"/>
      <c r="HH406" s="130"/>
      <c r="HI406" s="130"/>
      <c r="HJ406" s="130"/>
    </row>
    <row r="407" spans="189:218" x14ac:dyDescent="0.25">
      <c r="GG407" s="130"/>
      <c r="GH407" s="130"/>
      <c r="GI407" s="130"/>
      <c r="GJ407" s="130"/>
      <c r="GK407" s="130"/>
      <c r="GL407" s="130"/>
      <c r="GM407" s="130"/>
      <c r="GN407" s="130"/>
      <c r="GO407" s="130"/>
      <c r="GP407" s="130"/>
      <c r="GQ407" s="130"/>
      <c r="GR407" s="130"/>
      <c r="GS407" s="130"/>
      <c r="GT407" s="130"/>
      <c r="GU407" s="130"/>
      <c r="GV407" s="130"/>
      <c r="GW407" s="130"/>
      <c r="GX407" s="130"/>
      <c r="GY407" s="130"/>
      <c r="GZ407" s="130"/>
      <c r="HA407" s="130"/>
      <c r="HB407" s="130"/>
      <c r="HC407" s="130"/>
      <c r="HD407" s="130"/>
      <c r="HE407" s="130"/>
      <c r="HF407" s="130"/>
      <c r="HG407" s="130"/>
      <c r="HH407" s="130"/>
      <c r="HI407" s="130"/>
      <c r="HJ407" s="130"/>
    </row>
    <row r="408" spans="189:218" x14ac:dyDescent="0.25">
      <c r="GG408" s="130"/>
      <c r="GH408" s="130"/>
      <c r="GI408" s="130"/>
      <c r="GJ408" s="130"/>
      <c r="GK408" s="130"/>
      <c r="GL408" s="130"/>
      <c r="GM408" s="130"/>
      <c r="GN408" s="130"/>
      <c r="GO408" s="130"/>
      <c r="GP408" s="130"/>
      <c r="GQ408" s="130"/>
      <c r="GR408" s="130"/>
      <c r="GS408" s="130"/>
      <c r="GT408" s="130"/>
      <c r="GU408" s="130"/>
      <c r="GV408" s="130"/>
      <c r="GW408" s="130"/>
      <c r="GX408" s="130"/>
      <c r="GY408" s="130"/>
      <c r="GZ408" s="130"/>
      <c r="HA408" s="130"/>
      <c r="HB408" s="130"/>
      <c r="HC408" s="130"/>
      <c r="HD408" s="130"/>
      <c r="HE408" s="130"/>
      <c r="HF408" s="130"/>
      <c r="HG408" s="130"/>
      <c r="HH408" s="130"/>
      <c r="HI408" s="130"/>
      <c r="HJ408" s="130"/>
    </row>
    <row r="409" spans="189:218" x14ac:dyDescent="0.25">
      <c r="GG409" s="130"/>
      <c r="GH409" s="130"/>
      <c r="GI409" s="130"/>
      <c r="GJ409" s="130"/>
      <c r="GK409" s="130"/>
      <c r="GL409" s="130"/>
      <c r="GM409" s="130"/>
      <c r="GN409" s="130"/>
      <c r="GO409" s="130"/>
      <c r="GP409" s="130"/>
      <c r="GQ409" s="130"/>
      <c r="GR409" s="130"/>
      <c r="GS409" s="130"/>
      <c r="GT409" s="130"/>
      <c r="GU409" s="130"/>
      <c r="GV409" s="130"/>
      <c r="GW409" s="130"/>
      <c r="GX409" s="130"/>
      <c r="GY409" s="130"/>
      <c r="GZ409" s="130"/>
      <c r="HA409" s="130"/>
      <c r="HB409" s="130"/>
      <c r="HC409" s="130"/>
      <c r="HD409" s="130"/>
      <c r="HE409" s="130"/>
      <c r="HF409" s="130"/>
      <c r="HG409" s="130"/>
      <c r="HH409" s="130"/>
      <c r="HI409" s="130"/>
      <c r="HJ409" s="130"/>
    </row>
    <row r="410" spans="189:218" x14ac:dyDescent="0.25">
      <c r="GG410" s="130"/>
      <c r="GH410" s="130"/>
      <c r="GI410" s="130"/>
      <c r="GJ410" s="130"/>
      <c r="GK410" s="130"/>
      <c r="GL410" s="130"/>
      <c r="GM410" s="130"/>
      <c r="GN410" s="130"/>
      <c r="GO410" s="130"/>
      <c r="GP410" s="130"/>
      <c r="GQ410" s="130"/>
      <c r="GR410" s="130"/>
      <c r="GS410" s="130"/>
      <c r="GT410" s="130"/>
      <c r="GU410" s="130"/>
      <c r="GV410" s="130"/>
      <c r="GW410" s="130"/>
      <c r="GX410" s="130"/>
      <c r="GY410" s="130"/>
      <c r="GZ410" s="130"/>
      <c r="HA410" s="130"/>
      <c r="HB410" s="130"/>
      <c r="HC410" s="130"/>
      <c r="HD410" s="130"/>
      <c r="HE410" s="130"/>
      <c r="HF410" s="130"/>
      <c r="HG410" s="130"/>
      <c r="HH410" s="130"/>
      <c r="HI410" s="130"/>
      <c r="HJ410" s="130"/>
    </row>
    <row r="411" spans="189:218" x14ac:dyDescent="0.25">
      <c r="GG411" s="130"/>
      <c r="GH411" s="130"/>
      <c r="GI411" s="130"/>
      <c r="GJ411" s="130"/>
      <c r="GK411" s="130"/>
      <c r="GL411" s="130"/>
      <c r="GM411" s="130"/>
      <c r="GN411" s="130"/>
      <c r="GO411" s="130"/>
      <c r="GP411" s="130"/>
      <c r="GQ411" s="130"/>
      <c r="GR411" s="130"/>
      <c r="GS411" s="130"/>
      <c r="GT411" s="130"/>
      <c r="GU411" s="130"/>
      <c r="GV411" s="130"/>
      <c r="GW411" s="130"/>
      <c r="GX411" s="130"/>
      <c r="GY411" s="130"/>
      <c r="GZ411" s="130"/>
      <c r="HA411" s="130"/>
      <c r="HB411" s="130"/>
      <c r="HC411" s="130"/>
      <c r="HD411" s="130"/>
      <c r="HE411" s="130"/>
      <c r="HF411" s="130"/>
      <c r="HG411" s="130"/>
      <c r="HH411" s="130"/>
      <c r="HI411" s="130"/>
      <c r="HJ411" s="130"/>
    </row>
    <row r="412" spans="189:218" x14ac:dyDescent="0.25">
      <c r="GG412" s="130"/>
      <c r="GH412" s="130"/>
      <c r="GI412" s="130"/>
      <c r="GJ412" s="130"/>
      <c r="GK412" s="130"/>
      <c r="GL412" s="130"/>
      <c r="GM412" s="130"/>
      <c r="GN412" s="130"/>
      <c r="GO412" s="130"/>
      <c r="GP412" s="130"/>
      <c r="GQ412" s="130"/>
      <c r="GR412" s="130"/>
      <c r="GS412" s="130"/>
      <c r="GT412" s="130"/>
      <c r="GU412" s="130"/>
      <c r="GV412" s="130"/>
      <c r="GW412" s="130"/>
      <c r="GX412" s="130"/>
      <c r="GY412" s="130"/>
      <c r="GZ412" s="130"/>
      <c r="HA412" s="130"/>
      <c r="HB412" s="130"/>
      <c r="HC412" s="130"/>
      <c r="HD412" s="130"/>
      <c r="HE412" s="130"/>
      <c r="HF412" s="130"/>
      <c r="HG412" s="130"/>
      <c r="HH412" s="130"/>
      <c r="HI412" s="130"/>
      <c r="HJ412" s="130"/>
    </row>
    <row r="413" spans="189:218" x14ac:dyDescent="0.25">
      <c r="GG413" s="130"/>
      <c r="GH413" s="130"/>
      <c r="GI413" s="130"/>
      <c r="GJ413" s="130"/>
      <c r="GK413" s="130"/>
      <c r="GL413" s="130"/>
      <c r="GM413" s="130"/>
      <c r="GN413" s="130"/>
      <c r="GO413" s="130"/>
      <c r="GP413" s="130"/>
      <c r="GQ413" s="130"/>
      <c r="GR413" s="130"/>
      <c r="GS413" s="130"/>
      <c r="GT413" s="130"/>
      <c r="GU413" s="130"/>
      <c r="GV413" s="130"/>
      <c r="GW413" s="130"/>
      <c r="GX413" s="130"/>
      <c r="GY413" s="130"/>
      <c r="GZ413" s="130"/>
      <c r="HA413" s="130"/>
      <c r="HB413" s="130"/>
      <c r="HC413" s="130"/>
      <c r="HD413" s="130"/>
      <c r="HE413" s="130"/>
      <c r="HF413" s="130"/>
      <c r="HG413" s="130"/>
      <c r="HH413" s="130"/>
      <c r="HI413" s="130"/>
      <c r="HJ413" s="130"/>
    </row>
    <row r="414" spans="189:218" x14ac:dyDescent="0.25">
      <c r="GG414" s="130"/>
      <c r="GH414" s="130"/>
      <c r="GI414" s="130"/>
      <c r="GJ414" s="130"/>
      <c r="GK414" s="130"/>
      <c r="GL414" s="130"/>
      <c r="GM414" s="130"/>
      <c r="GN414" s="130"/>
      <c r="GO414" s="130"/>
      <c r="GP414" s="130"/>
      <c r="GQ414" s="130"/>
      <c r="GR414" s="130"/>
      <c r="GS414" s="130"/>
      <c r="GT414" s="130"/>
      <c r="GU414" s="130"/>
      <c r="GV414" s="130"/>
      <c r="GW414" s="130"/>
      <c r="GX414" s="130"/>
      <c r="GY414" s="130"/>
      <c r="GZ414" s="130"/>
      <c r="HA414" s="130"/>
      <c r="HB414" s="130"/>
      <c r="HC414" s="130"/>
      <c r="HD414" s="130"/>
      <c r="HE414" s="130"/>
      <c r="HF414" s="130"/>
      <c r="HG414" s="130"/>
      <c r="HH414" s="130"/>
      <c r="HI414" s="130"/>
      <c r="HJ414" s="130"/>
    </row>
    <row r="415" spans="189:218" x14ac:dyDescent="0.25">
      <c r="GG415" s="130"/>
      <c r="GH415" s="130"/>
      <c r="GI415" s="130"/>
      <c r="GJ415" s="130"/>
      <c r="GK415" s="130"/>
      <c r="GL415" s="130"/>
      <c r="GM415" s="130"/>
      <c r="GN415" s="130"/>
      <c r="GO415" s="130"/>
      <c r="GP415" s="130"/>
      <c r="GQ415" s="130"/>
      <c r="GR415" s="130"/>
      <c r="GS415" s="130"/>
      <c r="GT415" s="130"/>
      <c r="GU415" s="130"/>
      <c r="GV415" s="130"/>
      <c r="GW415" s="130"/>
      <c r="GX415" s="130"/>
      <c r="GY415" s="130"/>
      <c r="GZ415" s="130"/>
      <c r="HA415" s="130"/>
      <c r="HB415" s="130"/>
      <c r="HC415" s="130"/>
      <c r="HD415" s="130"/>
      <c r="HE415" s="130"/>
      <c r="HF415" s="130"/>
      <c r="HG415" s="130"/>
      <c r="HH415" s="130"/>
      <c r="HI415" s="130"/>
      <c r="HJ415" s="130"/>
    </row>
    <row r="416" spans="189:218" x14ac:dyDescent="0.25">
      <c r="GG416" s="130"/>
      <c r="GH416" s="130"/>
      <c r="GI416" s="130"/>
      <c r="GJ416" s="130"/>
      <c r="GK416" s="130"/>
      <c r="GL416" s="130"/>
      <c r="GM416" s="130"/>
      <c r="GN416" s="130"/>
      <c r="GO416" s="130"/>
      <c r="GP416" s="130"/>
      <c r="GQ416" s="130"/>
      <c r="GR416" s="130"/>
      <c r="GS416" s="130"/>
      <c r="GT416" s="130"/>
      <c r="GU416" s="130"/>
      <c r="GV416" s="130"/>
      <c r="GW416" s="130"/>
      <c r="GX416" s="130"/>
      <c r="GY416" s="130"/>
      <c r="GZ416" s="130"/>
      <c r="HA416" s="130"/>
      <c r="HB416" s="130"/>
      <c r="HC416" s="130"/>
      <c r="HD416" s="130"/>
      <c r="HE416" s="130"/>
      <c r="HF416" s="130"/>
      <c r="HG416" s="130"/>
      <c r="HH416" s="130"/>
      <c r="HI416" s="130"/>
      <c r="HJ416" s="130"/>
    </row>
    <row r="417" spans="189:218" x14ac:dyDescent="0.25">
      <c r="GG417" s="130"/>
      <c r="GH417" s="130"/>
      <c r="GI417" s="130"/>
      <c r="GJ417" s="130"/>
      <c r="GK417" s="130"/>
      <c r="GL417" s="130"/>
      <c r="GM417" s="130"/>
      <c r="GN417" s="130"/>
      <c r="GO417" s="130"/>
      <c r="GP417" s="130"/>
      <c r="GQ417" s="130"/>
      <c r="GR417" s="130"/>
      <c r="GS417" s="130"/>
      <c r="GT417" s="130"/>
      <c r="GU417" s="130"/>
      <c r="GV417" s="130"/>
      <c r="GW417" s="130"/>
      <c r="GX417" s="130"/>
      <c r="GY417" s="130"/>
      <c r="GZ417" s="130"/>
      <c r="HA417" s="130"/>
      <c r="HB417" s="130"/>
      <c r="HC417" s="130"/>
      <c r="HD417" s="130"/>
      <c r="HE417" s="130"/>
      <c r="HF417" s="130"/>
      <c r="HG417" s="130"/>
      <c r="HH417" s="130"/>
      <c r="HI417" s="130"/>
      <c r="HJ417" s="130"/>
    </row>
    <row r="418" spans="189:218" x14ac:dyDescent="0.25">
      <c r="GG418" s="130"/>
      <c r="GH418" s="130"/>
      <c r="GI418" s="130"/>
      <c r="GJ418" s="130"/>
      <c r="GK418" s="130"/>
      <c r="GL418" s="130"/>
      <c r="GM418" s="130"/>
      <c r="GN418" s="130"/>
      <c r="GO418" s="130"/>
      <c r="GP418" s="130"/>
      <c r="GQ418" s="130"/>
      <c r="GR418" s="130"/>
      <c r="GS418" s="130"/>
      <c r="GT418" s="130"/>
      <c r="GU418" s="130"/>
      <c r="GV418" s="130"/>
      <c r="GW418" s="130"/>
      <c r="GX418" s="130"/>
      <c r="GY418" s="130"/>
      <c r="GZ418" s="130"/>
      <c r="HA418" s="130"/>
      <c r="HB418" s="130"/>
      <c r="HC418" s="130"/>
      <c r="HD418" s="130"/>
      <c r="HE418" s="130"/>
      <c r="HF418" s="130"/>
      <c r="HG418" s="130"/>
      <c r="HH418" s="130"/>
      <c r="HI418" s="130"/>
      <c r="HJ418" s="130"/>
    </row>
    <row r="419" spans="189:218" x14ac:dyDescent="0.25">
      <c r="GG419" s="130"/>
      <c r="GH419" s="130"/>
      <c r="GI419" s="130"/>
      <c r="GJ419" s="130"/>
      <c r="GK419" s="130"/>
      <c r="GL419" s="130"/>
      <c r="GM419" s="130"/>
      <c r="GN419" s="130"/>
      <c r="GO419" s="130"/>
      <c r="GP419" s="130"/>
      <c r="GQ419" s="130"/>
      <c r="GR419" s="130"/>
      <c r="GS419" s="130"/>
      <c r="GT419" s="130"/>
      <c r="GU419" s="130"/>
      <c r="GV419" s="130"/>
      <c r="GW419" s="130"/>
      <c r="GX419" s="130"/>
      <c r="GY419" s="130"/>
      <c r="GZ419" s="130"/>
      <c r="HA419" s="130"/>
      <c r="HB419" s="130"/>
      <c r="HC419" s="130"/>
      <c r="HD419" s="130"/>
      <c r="HE419" s="130"/>
      <c r="HF419" s="130"/>
      <c r="HG419" s="130"/>
      <c r="HH419" s="130"/>
      <c r="HI419" s="130"/>
      <c r="HJ419" s="130"/>
    </row>
    <row r="420" spans="189:218" x14ac:dyDescent="0.25">
      <c r="GG420" s="130"/>
      <c r="GH420" s="130"/>
      <c r="GI420" s="130"/>
      <c r="GJ420" s="130"/>
      <c r="GK420" s="130"/>
      <c r="GL420" s="130"/>
      <c r="GM420" s="130"/>
      <c r="GN420" s="130"/>
      <c r="GO420" s="130"/>
      <c r="GP420" s="130"/>
      <c r="GQ420" s="130"/>
      <c r="GR420" s="130"/>
      <c r="GS420" s="130"/>
      <c r="GT420" s="130"/>
      <c r="GU420" s="130"/>
      <c r="GV420" s="130"/>
      <c r="GW420" s="130"/>
      <c r="GX420" s="130"/>
      <c r="GY420" s="130"/>
      <c r="GZ420" s="130"/>
      <c r="HA420" s="130"/>
      <c r="HB420" s="130"/>
      <c r="HC420" s="130"/>
      <c r="HD420" s="130"/>
      <c r="HE420" s="130"/>
      <c r="HF420" s="130"/>
      <c r="HG420" s="130"/>
      <c r="HH420" s="130"/>
      <c r="HI420" s="130"/>
      <c r="HJ420" s="130"/>
    </row>
    <row r="421" spans="189:218" x14ac:dyDescent="0.25">
      <c r="GG421" s="130"/>
      <c r="GH421" s="130"/>
      <c r="GI421" s="130"/>
      <c r="GJ421" s="130"/>
      <c r="GK421" s="130"/>
      <c r="GL421" s="130"/>
      <c r="GM421" s="130"/>
      <c r="GN421" s="130"/>
      <c r="GO421" s="130"/>
      <c r="GP421" s="130"/>
      <c r="GQ421" s="130"/>
      <c r="GR421" s="130"/>
      <c r="GS421" s="130"/>
      <c r="GT421" s="130"/>
      <c r="GU421" s="130"/>
      <c r="GV421" s="130"/>
      <c r="GW421" s="130"/>
      <c r="GX421" s="130"/>
      <c r="GY421" s="130"/>
      <c r="GZ421" s="130"/>
      <c r="HA421" s="130"/>
      <c r="HB421" s="130"/>
      <c r="HC421" s="130"/>
      <c r="HD421" s="130"/>
      <c r="HE421" s="130"/>
      <c r="HF421" s="130"/>
      <c r="HG421" s="130"/>
      <c r="HH421" s="130"/>
      <c r="HI421" s="130"/>
      <c r="HJ421" s="130"/>
    </row>
    <row r="422" spans="189:218" x14ac:dyDescent="0.25">
      <c r="GG422" s="130"/>
      <c r="GH422" s="130"/>
      <c r="GI422" s="130"/>
      <c r="GJ422" s="130"/>
      <c r="GK422" s="130"/>
      <c r="GL422" s="130"/>
      <c r="GM422" s="130"/>
      <c r="GN422" s="130"/>
      <c r="GO422" s="130"/>
      <c r="GP422" s="130"/>
      <c r="GQ422" s="130"/>
      <c r="GR422" s="130"/>
      <c r="GS422" s="130"/>
      <c r="GT422" s="130"/>
      <c r="GU422" s="130"/>
      <c r="GV422" s="130"/>
      <c r="GW422" s="130"/>
      <c r="GX422" s="130"/>
      <c r="GY422" s="130"/>
      <c r="GZ422" s="130"/>
      <c r="HA422" s="130"/>
      <c r="HB422" s="130"/>
      <c r="HC422" s="130"/>
      <c r="HD422" s="130"/>
      <c r="HE422" s="130"/>
      <c r="HF422" s="130"/>
      <c r="HG422" s="130"/>
      <c r="HH422" s="130"/>
      <c r="HI422" s="130"/>
      <c r="HJ422" s="130"/>
    </row>
    <row r="423" spans="189:218" x14ac:dyDescent="0.25">
      <c r="GG423" s="130"/>
      <c r="GH423" s="130"/>
      <c r="GI423" s="130"/>
      <c r="GJ423" s="130"/>
      <c r="GK423" s="130"/>
      <c r="GL423" s="130"/>
      <c r="GM423" s="130"/>
      <c r="GN423" s="130"/>
      <c r="GO423" s="130"/>
      <c r="GP423" s="130"/>
      <c r="GQ423" s="130"/>
      <c r="GR423" s="130"/>
      <c r="GS423" s="130"/>
      <c r="GT423" s="130"/>
      <c r="GU423" s="130"/>
      <c r="GV423" s="130"/>
      <c r="GW423" s="130"/>
      <c r="GX423" s="130"/>
      <c r="GY423" s="130"/>
      <c r="GZ423" s="130"/>
      <c r="HA423" s="130"/>
      <c r="HB423" s="130"/>
      <c r="HC423" s="130"/>
      <c r="HD423" s="130"/>
      <c r="HE423" s="130"/>
      <c r="HF423" s="130"/>
      <c r="HG423" s="130"/>
      <c r="HH423" s="130"/>
      <c r="HI423" s="130"/>
      <c r="HJ423" s="130"/>
    </row>
    <row r="424" spans="189:218" x14ac:dyDescent="0.25">
      <c r="GG424" s="130"/>
      <c r="GH424" s="130"/>
      <c r="GI424" s="130"/>
      <c r="GJ424" s="130"/>
      <c r="GK424" s="130"/>
      <c r="GL424" s="130"/>
      <c r="GM424" s="130"/>
      <c r="GN424" s="130"/>
      <c r="GO424" s="130"/>
      <c r="GP424" s="130"/>
      <c r="GQ424" s="130"/>
      <c r="GR424" s="130"/>
      <c r="GS424" s="130"/>
      <c r="GT424" s="130"/>
      <c r="GU424" s="130"/>
      <c r="GV424" s="130"/>
      <c r="GW424" s="130"/>
      <c r="GX424" s="130"/>
      <c r="GY424" s="130"/>
      <c r="GZ424" s="130"/>
      <c r="HA424" s="130"/>
      <c r="HB424" s="130"/>
      <c r="HC424" s="130"/>
      <c r="HD424" s="130"/>
      <c r="HE424" s="130"/>
      <c r="HF424" s="130"/>
      <c r="HG424" s="130"/>
      <c r="HH424" s="130"/>
      <c r="HI424" s="130"/>
      <c r="HJ424" s="130"/>
    </row>
    <row r="425" spans="189:218" x14ac:dyDescent="0.25">
      <c r="GG425" s="130"/>
      <c r="GH425" s="130"/>
      <c r="GI425" s="130"/>
      <c r="GJ425" s="130"/>
      <c r="GK425" s="130"/>
      <c r="GL425" s="130"/>
      <c r="GM425" s="130"/>
      <c r="GN425" s="130"/>
      <c r="GO425" s="130"/>
      <c r="GP425" s="130"/>
      <c r="GQ425" s="130"/>
      <c r="GR425" s="130"/>
      <c r="GS425" s="130"/>
      <c r="GT425" s="130"/>
      <c r="GU425" s="130"/>
      <c r="GV425" s="130"/>
      <c r="GW425" s="130"/>
      <c r="GX425" s="130"/>
      <c r="GY425" s="130"/>
      <c r="GZ425" s="130"/>
      <c r="HA425" s="130"/>
      <c r="HB425" s="130"/>
      <c r="HC425" s="130"/>
      <c r="HD425" s="130"/>
      <c r="HE425" s="130"/>
      <c r="HF425" s="130"/>
      <c r="HG425" s="130"/>
      <c r="HH425" s="130"/>
      <c r="HI425" s="130"/>
      <c r="HJ425" s="130"/>
    </row>
    <row r="426" spans="189:218" x14ac:dyDescent="0.25">
      <c r="GG426" s="130"/>
      <c r="GH426" s="130"/>
      <c r="GI426" s="130"/>
      <c r="GJ426" s="130"/>
      <c r="GK426" s="130"/>
      <c r="GL426" s="130"/>
      <c r="GM426" s="130"/>
      <c r="GN426" s="130"/>
      <c r="GO426" s="130"/>
      <c r="GP426" s="130"/>
      <c r="GQ426" s="130"/>
      <c r="GR426" s="130"/>
      <c r="GS426" s="130"/>
      <c r="GT426" s="130"/>
      <c r="GU426" s="130"/>
      <c r="GV426" s="130"/>
      <c r="GW426" s="130"/>
      <c r="GX426" s="130"/>
      <c r="GY426" s="130"/>
      <c r="GZ426" s="130"/>
      <c r="HA426" s="130"/>
      <c r="HB426" s="130"/>
      <c r="HC426" s="130"/>
      <c r="HD426" s="130"/>
      <c r="HE426" s="130"/>
      <c r="HF426" s="130"/>
      <c r="HG426" s="130"/>
      <c r="HH426" s="130"/>
      <c r="HI426" s="130"/>
      <c r="HJ426" s="130"/>
    </row>
    <row r="427" spans="189:218" x14ac:dyDescent="0.25">
      <c r="GG427" s="130"/>
      <c r="GH427" s="130"/>
      <c r="GI427" s="130"/>
      <c r="GJ427" s="130"/>
      <c r="GK427" s="130"/>
      <c r="GL427" s="130"/>
      <c r="GM427" s="130"/>
      <c r="GN427" s="130"/>
      <c r="GO427" s="130"/>
      <c r="GP427" s="130"/>
      <c r="GQ427" s="130"/>
      <c r="GR427" s="130"/>
      <c r="GS427" s="130"/>
      <c r="GT427" s="130"/>
      <c r="GU427" s="130"/>
      <c r="GV427" s="130"/>
      <c r="GW427" s="130"/>
      <c r="GX427" s="130"/>
      <c r="GY427" s="130"/>
      <c r="GZ427" s="130"/>
      <c r="HA427" s="130"/>
      <c r="HB427" s="130"/>
      <c r="HC427" s="130"/>
      <c r="HD427" s="130"/>
      <c r="HE427" s="130"/>
      <c r="HF427" s="130"/>
      <c r="HG427" s="130"/>
      <c r="HH427" s="130"/>
      <c r="HI427" s="130"/>
      <c r="HJ427" s="130"/>
    </row>
    <row r="428" spans="189:218" x14ac:dyDescent="0.25">
      <c r="GG428" s="130"/>
      <c r="GH428" s="130"/>
      <c r="GI428" s="130"/>
      <c r="GJ428" s="130"/>
      <c r="GK428" s="130"/>
      <c r="GL428" s="130"/>
      <c r="GM428" s="130"/>
      <c r="GN428" s="130"/>
      <c r="GO428" s="130"/>
      <c r="GP428" s="130"/>
      <c r="GQ428" s="130"/>
      <c r="GR428" s="130"/>
      <c r="GS428" s="130"/>
      <c r="GT428" s="130"/>
      <c r="GU428" s="130"/>
      <c r="GV428" s="130"/>
      <c r="GW428" s="130"/>
      <c r="GX428" s="130"/>
      <c r="GY428" s="130"/>
      <c r="GZ428" s="130"/>
      <c r="HA428" s="130"/>
      <c r="HB428" s="130"/>
      <c r="HC428" s="130"/>
      <c r="HD428" s="130"/>
      <c r="HE428" s="130"/>
      <c r="HF428" s="130"/>
      <c r="HG428" s="130"/>
      <c r="HH428" s="130"/>
      <c r="HI428" s="130"/>
      <c r="HJ428" s="130"/>
    </row>
    <row r="429" spans="189:218" x14ac:dyDescent="0.25">
      <c r="GG429" s="130"/>
      <c r="GH429" s="130"/>
      <c r="GI429" s="130"/>
      <c r="GJ429" s="130"/>
      <c r="GK429" s="130"/>
      <c r="GL429" s="130"/>
      <c r="GM429" s="130"/>
      <c r="GN429" s="130"/>
      <c r="GO429" s="130"/>
      <c r="GP429" s="130"/>
      <c r="GQ429" s="130"/>
      <c r="GR429" s="130"/>
      <c r="GS429" s="130"/>
      <c r="GT429" s="130"/>
      <c r="GU429" s="130"/>
      <c r="GV429" s="130"/>
      <c r="GW429" s="130"/>
      <c r="GX429" s="130"/>
      <c r="GY429" s="130"/>
      <c r="GZ429" s="130"/>
      <c r="HA429" s="130"/>
      <c r="HB429" s="130"/>
      <c r="HC429" s="130"/>
      <c r="HD429" s="130"/>
      <c r="HE429" s="130"/>
      <c r="HF429" s="130"/>
      <c r="HG429" s="130"/>
      <c r="HH429" s="130"/>
      <c r="HI429" s="130"/>
      <c r="HJ429" s="130"/>
    </row>
    <row r="430" spans="189:218" x14ac:dyDescent="0.25">
      <c r="GG430" s="130"/>
      <c r="GH430" s="130"/>
      <c r="GI430" s="130"/>
      <c r="GJ430" s="130"/>
      <c r="GK430" s="130"/>
      <c r="GL430" s="130"/>
      <c r="GM430" s="130"/>
      <c r="GN430" s="130"/>
      <c r="GO430" s="130"/>
      <c r="GP430" s="130"/>
      <c r="GQ430" s="130"/>
      <c r="GR430" s="130"/>
      <c r="GS430" s="130"/>
      <c r="GT430" s="130"/>
      <c r="GU430" s="130"/>
      <c r="GV430" s="130"/>
      <c r="GW430" s="130"/>
      <c r="GX430" s="130"/>
      <c r="GY430" s="130"/>
      <c r="GZ430" s="130"/>
      <c r="HA430" s="130"/>
      <c r="HB430" s="130"/>
      <c r="HC430" s="130"/>
      <c r="HD430" s="130"/>
      <c r="HE430" s="130"/>
      <c r="HF430" s="130"/>
      <c r="HG430" s="130"/>
      <c r="HH430" s="130"/>
      <c r="HI430" s="130"/>
      <c r="HJ430" s="130"/>
    </row>
    <row r="431" spans="189:218" x14ac:dyDescent="0.25">
      <c r="GG431" s="130"/>
      <c r="GH431" s="130"/>
      <c r="GI431" s="130"/>
      <c r="GJ431" s="130"/>
      <c r="GK431" s="130"/>
      <c r="GL431" s="130"/>
      <c r="GM431" s="130"/>
      <c r="GN431" s="130"/>
      <c r="GO431" s="130"/>
      <c r="GP431" s="130"/>
      <c r="GQ431" s="130"/>
      <c r="GR431" s="130"/>
      <c r="GS431" s="130"/>
      <c r="GT431" s="130"/>
      <c r="GU431" s="130"/>
      <c r="GV431" s="130"/>
      <c r="GW431" s="130"/>
      <c r="GX431" s="130"/>
      <c r="GY431" s="130"/>
      <c r="GZ431" s="130"/>
      <c r="HA431" s="130"/>
      <c r="HB431" s="130"/>
      <c r="HC431" s="130"/>
      <c r="HD431" s="130"/>
      <c r="HE431" s="130"/>
      <c r="HF431" s="130"/>
      <c r="HG431" s="130"/>
      <c r="HH431" s="130"/>
      <c r="HI431" s="130"/>
      <c r="HJ431" s="130"/>
    </row>
    <row r="432" spans="189:218" x14ac:dyDescent="0.25">
      <c r="GG432" s="130"/>
      <c r="GH432" s="130"/>
      <c r="GI432" s="130"/>
      <c r="GJ432" s="130"/>
      <c r="GK432" s="130"/>
      <c r="GL432" s="130"/>
      <c r="GM432" s="130"/>
      <c r="GN432" s="130"/>
      <c r="GO432" s="130"/>
      <c r="GP432" s="130"/>
      <c r="GQ432" s="130"/>
      <c r="GR432" s="130"/>
      <c r="GS432" s="130"/>
      <c r="GT432" s="130"/>
      <c r="GU432" s="130"/>
      <c r="GV432" s="130"/>
      <c r="GW432" s="130"/>
      <c r="GX432" s="130"/>
      <c r="GY432" s="130"/>
      <c r="GZ432" s="130"/>
      <c r="HA432" s="130"/>
      <c r="HB432" s="130"/>
      <c r="HC432" s="130"/>
      <c r="HD432" s="130"/>
      <c r="HE432" s="130"/>
      <c r="HF432" s="130"/>
      <c r="HG432" s="130"/>
      <c r="HH432" s="130"/>
      <c r="HI432" s="130"/>
      <c r="HJ432" s="130"/>
    </row>
    <row r="433" spans="189:218" x14ac:dyDescent="0.25">
      <c r="GG433" s="130"/>
      <c r="GH433" s="130"/>
      <c r="GI433" s="130"/>
      <c r="GJ433" s="130"/>
      <c r="GK433" s="130"/>
      <c r="GL433" s="130"/>
      <c r="GM433" s="130"/>
      <c r="GN433" s="130"/>
      <c r="GO433" s="130"/>
      <c r="GP433" s="130"/>
      <c r="GQ433" s="130"/>
      <c r="GR433" s="130"/>
      <c r="GS433" s="130"/>
      <c r="GT433" s="130"/>
      <c r="GU433" s="130"/>
      <c r="GV433" s="130"/>
      <c r="GW433" s="130"/>
      <c r="GX433" s="130"/>
      <c r="GY433" s="130"/>
      <c r="GZ433" s="130"/>
      <c r="HA433" s="130"/>
      <c r="HB433" s="130"/>
      <c r="HC433" s="130"/>
      <c r="HD433" s="130"/>
      <c r="HE433" s="130"/>
      <c r="HF433" s="130"/>
      <c r="HG433" s="130"/>
      <c r="HH433" s="130"/>
      <c r="HI433" s="130"/>
      <c r="HJ433" s="130"/>
    </row>
    <row r="434" spans="189:218" x14ac:dyDescent="0.25">
      <c r="GG434" s="130"/>
      <c r="GH434" s="130"/>
      <c r="GI434" s="130"/>
      <c r="GJ434" s="130"/>
      <c r="GK434" s="130"/>
      <c r="GL434" s="130"/>
      <c r="GM434" s="130"/>
      <c r="GN434" s="130"/>
      <c r="GO434" s="130"/>
      <c r="GP434" s="130"/>
      <c r="GQ434" s="130"/>
      <c r="GR434" s="130"/>
      <c r="GS434" s="130"/>
      <c r="GT434" s="130"/>
      <c r="GU434" s="130"/>
      <c r="GV434" s="130"/>
      <c r="GW434" s="130"/>
      <c r="GX434" s="130"/>
      <c r="GY434" s="130"/>
      <c r="GZ434" s="130"/>
      <c r="HA434" s="130"/>
      <c r="HB434" s="130"/>
      <c r="HC434" s="130"/>
      <c r="HD434" s="130"/>
      <c r="HE434" s="130"/>
      <c r="HF434" s="130"/>
      <c r="HG434" s="130"/>
      <c r="HH434" s="130"/>
      <c r="HI434" s="130"/>
      <c r="HJ434" s="130"/>
    </row>
    <row r="435" spans="189:218" x14ac:dyDescent="0.25">
      <c r="GG435" s="130"/>
      <c r="GH435" s="130"/>
      <c r="GI435" s="130"/>
      <c r="GJ435" s="130"/>
      <c r="GK435" s="130"/>
      <c r="GL435" s="130"/>
      <c r="GM435" s="130"/>
      <c r="GN435" s="130"/>
      <c r="GO435" s="130"/>
      <c r="GP435" s="130"/>
      <c r="GQ435" s="130"/>
      <c r="GR435" s="130"/>
      <c r="GS435" s="130"/>
      <c r="GT435" s="130"/>
      <c r="GU435" s="130"/>
      <c r="GV435" s="130"/>
      <c r="GW435" s="130"/>
      <c r="GX435" s="130"/>
      <c r="GY435" s="130"/>
      <c r="GZ435" s="130"/>
      <c r="HA435" s="130"/>
      <c r="HB435" s="130"/>
      <c r="HC435" s="130"/>
      <c r="HD435" s="130"/>
      <c r="HE435" s="130"/>
      <c r="HF435" s="130"/>
      <c r="HG435" s="130"/>
      <c r="HH435" s="130"/>
      <c r="HI435" s="130"/>
      <c r="HJ435" s="130"/>
    </row>
    <row r="436" spans="189:218" x14ac:dyDescent="0.25">
      <c r="GG436" s="130"/>
      <c r="GH436" s="130"/>
      <c r="GI436" s="130"/>
      <c r="GJ436" s="130"/>
      <c r="GK436" s="130"/>
      <c r="GL436" s="130"/>
      <c r="GM436" s="130"/>
      <c r="GN436" s="130"/>
      <c r="GO436" s="130"/>
      <c r="GP436" s="130"/>
      <c r="GQ436" s="130"/>
      <c r="GR436" s="130"/>
      <c r="GS436" s="130"/>
      <c r="GT436" s="130"/>
      <c r="GU436" s="130"/>
      <c r="GV436" s="130"/>
      <c r="GW436" s="130"/>
      <c r="GX436" s="130"/>
      <c r="GY436" s="130"/>
      <c r="GZ436" s="130"/>
      <c r="HA436" s="130"/>
      <c r="HB436" s="130"/>
      <c r="HC436" s="130"/>
      <c r="HD436" s="130"/>
      <c r="HE436" s="130"/>
      <c r="HF436" s="130"/>
      <c r="HG436" s="130"/>
      <c r="HH436" s="130"/>
      <c r="HI436" s="130"/>
      <c r="HJ436" s="130"/>
    </row>
    <row r="437" spans="189:218" x14ac:dyDescent="0.25">
      <c r="GG437" s="130"/>
      <c r="GH437" s="130"/>
      <c r="GI437" s="130"/>
      <c r="GJ437" s="130"/>
      <c r="GK437" s="130"/>
      <c r="GL437" s="130"/>
      <c r="GM437" s="130"/>
      <c r="GN437" s="130"/>
      <c r="GO437" s="130"/>
      <c r="GP437" s="130"/>
      <c r="GQ437" s="130"/>
      <c r="GR437" s="130"/>
      <c r="GS437" s="130"/>
      <c r="GT437" s="130"/>
      <c r="GU437" s="130"/>
      <c r="GV437" s="130"/>
      <c r="GW437" s="130"/>
      <c r="GX437" s="130"/>
      <c r="GY437" s="130"/>
      <c r="GZ437" s="130"/>
      <c r="HA437" s="130"/>
      <c r="HB437" s="130"/>
      <c r="HC437" s="130"/>
      <c r="HD437" s="130"/>
      <c r="HE437" s="130"/>
      <c r="HF437" s="130"/>
      <c r="HG437" s="130"/>
      <c r="HH437" s="130"/>
      <c r="HI437" s="130"/>
      <c r="HJ437" s="130"/>
    </row>
    <row r="438" spans="189:218" x14ac:dyDescent="0.25">
      <c r="GG438" s="130"/>
      <c r="GH438" s="130"/>
      <c r="GI438" s="130"/>
      <c r="GJ438" s="130"/>
      <c r="GK438" s="130"/>
      <c r="GL438" s="130"/>
      <c r="GM438" s="130"/>
      <c r="GN438" s="130"/>
      <c r="GO438" s="130"/>
      <c r="GP438" s="130"/>
      <c r="GQ438" s="130"/>
      <c r="GR438" s="130"/>
      <c r="GS438" s="130"/>
      <c r="GT438" s="130"/>
      <c r="GU438" s="130"/>
      <c r="GV438" s="130"/>
      <c r="GW438" s="130"/>
      <c r="GX438" s="130"/>
      <c r="GY438" s="130"/>
      <c r="GZ438" s="130"/>
      <c r="HA438" s="130"/>
      <c r="HB438" s="130"/>
      <c r="HC438" s="130"/>
      <c r="HD438" s="130"/>
      <c r="HE438" s="130"/>
      <c r="HF438" s="130"/>
      <c r="HG438" s="130"/>
      <c r="HH438" s="130"/>
      <c r="HI438" s="130"/>
      <c r="HJ438" s="130"/>
    </row>
    <row r="439" spans="189:218" x14ac:dyDescent="0.25">
      <c r="GG439" s="130"/>
      <c r="GH439" s="130"/>
      <c r="GI439" s="130"/>
      <c r="GJ439" s="130"/>
      <c r="GK439" s="130"/>
      <c r="GL439" s="130"/>
      <c r="GM439" s="130"/>
      <c r="GN439" s="130"/>
      <c r="GO439" s="130"/>
      <c r="GP439" s="130"/>
      <c r="GQ439" s="130"/>
      <c r="GR439" s="130"/>
      <c r="GS439" s="130"/>
      <c r="GT439" s="130"/>
      <c r="GU439" s="130"/>
      <c r="GV439" s="130"/>
      <c r="GW439" s="130"/>
      <c r="GX439" s="130"/>
      <c r="GY439" s="130"/>
      <c r="GZ439" s="130"/>
      <c r="HA439" s="130"/>
      <c r="HB439" s="130"/>
      <c r="HC439" s="130"/>
      <c r="HD439" s="130"/>
      <c r="HE439" s="130"/>
      <c r="HF439" s="130"/>
      <c r="HG439" s="130"/>
      <c r="HH439" s="130"/>
      <c r="HI439" s="130"/>
      <c r="HJ439" s="130"/>
    </row>
    <row r="440" spans="189:218" x14ac:dyDescent="0.25">
      <c r="GG440" s="130"/>
      <c r="GH440" s="130"/>
      <c r="GI440" s="130"/>
      <c r="GJ440" s="130"/>
      <c r="GK440" s="130"/>
      <c r="GL440" s="130"/>
      <c r="GM440" s="130"/>
      <c r="GN440" s="130"/>
      <c r="GO440" s="130"/>
      <c r="GP440" s="130"/>
      <c r="GQ440" s="130"/>
      <c r="GR440" s="130"/>
      <c r="GS440" s="130"/>
      <c r="GT440" s="130"/>
      <c r="GU440" s="130"/>
      <c r="GV440" s="130"/>
      <c r="GW440" s="130"/>
      <c r="GX440" s="130"/>
      <c r="GY440" s="130"/>
      <c r="GZ440" s="130"/>
      <c r="HA440" s="130"/>
      <c r="HB440" s="130"/>
      <c r="HC440" s="130"/>
      <c r="HD440" s="130"/>
      <c r="HE440" s="130"/>
      <c r="HF440" s="130"/>
      <c r="HG440" s="130"/>
      <c r="HH440" s="130"/>
      <c r="HI440" s="130"/>
      <c r="HJ440" s="130"/>
    </row>
    <row r="441" spans="189:218" x14ac:dyDescent="0.25">
      <c r="GG441" s="130"/>
      <c r="GH441" s="130"/>
      <c r="GI441" s="130"/>
      <c r="GJ441" s="130"/>
      <c r="GK441" s="130"/>
      <c r="GL441" s="130"/>
      <c r="GM441" s="130"/>
      <c r="GN441" s="130"/>
      <c r="GO441" s="130"/>
      <c r="GP441" s="130"/>
      <c r="GQ441" s="130"/>
      <c r="GR441" s="130"/>
      <c r="GS441" s="130"/>
      <c r="GT441" s="130"/>
      <c r="GU441" s="130"/>
      <c r="GV441" s="130"/>
      <c r="GW441" s="130"/>
      <c r="GX441" s="130"/>
      <c r="GY441" s="130"/>
      <c r="GZ441" s="130"/>
      <c r="HA441" s="130"/>
      <c r="HB441" s="130"/>
      <c r="HC441" s="130"/>
      <c r="HD441" s="130"/>
      <c r="HE441" s="130"/>
      <c r="HF441" s="130"/>
      <c r="HG441" s="130"/>
      <c r="HH441" s="130"/>
      <c r="HI441" s="130"/>
      <c r="HJ441" s="130"/>
    </row>
    <row r="442" spans="189:218" x14ac:dyDescent="0.25">
      <c r="GG442" s="130"/>
      <c r="GH442" s="130"/>
      <c r="GI442" s="130"/>
      <c r="GJ442" s="130"/>
      <c r="GK442" s="130"/>
      <c r="GL442" s="130"/>
      <c r="GM442" s="130"/>
      <c r="GN442" s="130"/>
      <c r="GO442" s="130"/>
      <c r="GP442" s="130"/>
      <c r="GQ442" s="130"/>
      <c r="GR442" s="130"/>
      <c r="GS442" s="130"/>
      <c r="GT442" s="130"/>
      <c r="GU442" s="130"/>
      <c r="GV442" s="130"/>
      <c r="GW442" s="130"/>
      <c r="GX442" s="130"/>
      <c r="GY442" s="130"/>
      <c r="GZ442" s="130"/>
      <c r="HA442" s="130"/>
      <c r="HB442" s="130"/>
      <c r="HC442" s="130"/>
      <c r="HD442" s="130"/>
      <c r="HE442" s="130"/>
      <c r="HF442" s="130"/>
      <c r="HG442" s="130"/>
      <c r="HH442" s="130"/>
      <c r="HI442" s="130"/>
      <c r="HJ442" s="130"/>
    </row>
    <row r="443" spans="189:218" x14ac:dyDescent="0.25">
      <c r="GG443" s="130"/>
      <c r="GH443" s="130"/>
      <c r="GI443" s="130"/>
      <c r="GJ443" s="130"/>
      <c r="GK443" s="130"/>
      <c r="GL443" s="130"/>
      <c r="GM443" s="130"/>
      <c r="GN443" s="130"/>
      <c r="GO443" s="130"/>
      <c r="GP443" s="130"/>
      <c r="GQ443" s="130"/>
      <c r="GR443" s="130"/>
      <c r="GS443" s="130"/>
      <c r="GT443" s="130"/>
      <c r="GU443" s="130"/>
      <c r="GV443" s="130"/>
      <c r="GW443" s="130"/>
      <c r="GX443" s="130"/>
      <c r="GY443" s="130"/>
      <c r="GZ443" s="130"/>
      <c r="HA443" s="130"/>
      <c r="HB443" s="130"/>
      <c r="HC443" s="130"/>
      <c r="HD443" s="130"/>
      <c r="HE443" s="130"/>
      <c r="HF443" s="130"/>
      <c r="HG443" s="130"/>
      <c r="HH443" s="130"/>
      <c r="HI443" s="130"/>
      <c r="HJ443" s="130"/>
    </row>
    <row r="444" spans="189:218" x14ac:dyDescent="0.25">
      <c r="GG444" s="130"/>
      <c r="GH444" s="130"/>
      <c r="GI444" s="130"/>
      <c r="GJ444" s="130"/>
      <c r="GK444" s="130"/>
      <c r="GL444" s="130"/>
      <c r="GM444" s="130"/>
      <c r="GN444" s="130"/>
      <c r="GO444" s="130"/>
      <c r="GP444" s="130"/>
      <c r="GQ444" s="130"/>
      <c r="GR444" s="130"/>
      <c r="GS444" s="130"/>
      <c r="GT444" s="130"/>
      <c r="GU444" s="130"/>
      <c r="GV444" s="130"/>
      <c r="GW444" s="130"/>
      <c r="GX444" s="130"/>
      <c r="GY444" s="130"/>
      <c r="GZ444" s="130"/>
      <c r="HA444" s="130"/>
      <c r="HB444" s="130"/>
      <c r="HC444" s="130"/>
      <c r="HD444" s="130"/>
      <c r="HE444" s="130"/>
      <c r="HF444" s="130"/>
      <c r="HG444" s="130"/>
      <c r="HH444" s="130"/>
      <c r="HI444" s="130"/>
      <c r="HJ444" s="130"/>
    </row>
    <row r="445" spans="189:218" x14ac:dyDescent="0.25">
      <c r="GG445" s="130"/>
      <c r="GH445" s="130"/>
      <c r="GI445" s="130"/>
      <c r="GJ445" s="130"/>
      <c r="GK445" s="130"/>
      <c r="GL445" s="130"/>
      <c r="GM445" s="130"/>
      <c r="GN445" s="130"/>
      <c r="GO445" s="130"/>
      <c r="GP445" s="130"/>
      <c r="GQ445" s="130"/>
      <c r="GR445" s="130"/>
      <c r="GS445" s="130"/>
      <c r="GT445" s="130"/>
      <c r="GU445" s="130"/>
      <c r="GV445" s="130"/>
      <c r="GW445" s="130"/>
      <c r="GX445" s="130"/>
      <c r="GY445" s="130"/>
      <c r="GZ445" s="130"/>
      <c r="HA445" s="130"/>
      <c r="HB445" s="130"/>
      <c r="HC445" s="130"/>
      <c r="HD445" s="130"/>
      <c r="HE445" s="130"/>
      <c r="HF445" s="130"/>
      <c r="HG445" s="130"/>
      <c r="HH445" s="130"/>
      <c r="HI445" s="130"/>
      <c r="HJ445" s="130"/>
    </row>
    <row r="446" spans="189:218" x14ac:dyDescent="0.25">
      <c r="GG446" s="130"/>
      <c r="GH446" s="130"/>
      <c r="GI446" s="130"/>
      <c r="GJ446" s="130"/>
      <c r="GK446" s="130"/>
      <c r="GL446" s="130"/>
      <c r="GM446" s="130"/>
      <c r="GN446" s="130"/>
      <c r="GO446" s="130"/>
      <c r="GP446" s="130"/>
      <c r="GQ446" s="130"/>
      <c r="GR446" s="130"/>
      <c r="GS446" s="130"/>
      <c r="GT446" s="130"/>
      <c r="GU446" s="130"/>
      <c r="GV446" s="130"/>
      <c r="GW446" s="130"/>
      <c r="GX446" s="130"/>
      <c r="GY446" s="130"/>
      <c r="GZ446" s="130"/>
      <c r="HA446" s="130"/>
      <c r="HB446" s="130"/>
      <c r="HC446" s="130"/>
      <c r="HD446" s="130"/>
      <c r="HE446" s="130"/>
      <c r="HF446" s="130"/>
      <c r="HG446" s="130"/>
      <c r="HH446" s="130"/>
      <c r="HI446" s="130"/>
      <c r="HJ446" s="130"/>
    </row>
    <row r="447" spans="189:218" x14ac:dyDescent="0.25">
      <c r="GG447" s="130"/>
      <c r="GH447" s="130"/>
      <c r="GI447" s="130"/>
      <c r="GJ447" s="130"/>
      <c r="GK447" s="130"/>
      <c r="GL447" s="130"/>
      <c r="GM447" s="130"/>
      <c r="GN447" s="130"/>
      <c r="GO447" s="130"/>
      <c r="GP447" s="130"/>
      <c r="GQ447" s="130"/>
      <c r="GR447" s="130"/>
      <c r="GS447" s="130"/>
      <c r="GT447" s="130"/>
      <c r="GU447" s="130"/>
      <c r="GV447" s="130"/>
      <c r="GW447" s="130"/>
      <c r="GX447" s="130"/>
      <c r="GY447" s="130"/>
      <c r="GZ447" s="130"/>
      <c r="HA447" s="130"/>
      <c r="HB447" s="130"/>
      <c r="HC447" s="130"/>
      <c r="HD447" s="130"/>
      <c r="HE447" s="130"/>
      <c r="HF447" s="130"/>
      <c r="HG447" s="130"/>
      <c r="HH447" s="130"/>
      <c r="HI447" s="130"/>
      <c r="HJ447" s="130"/>
    </row>
    <row r="448" spans="189:218" x14ac:dyDescent="0.25">
      <c r="GG448" s="130"/>
      <c r="GH448" s="130"/>
      <c r="GI448" s="130"/>
      <c r="GJ448" s="130"/>
      <c r="GK448" s="130"/>
      <c r="GL448" s="130"/>
      <c r="GM448" s="130"/>
      <c r="GN448" s="130"/>
      <c r="GO448" s="130"/>
      <c r="GP448" s="130"/>
      <c r="GQ448" s="130"/>
      <c r="GR448" s="130"/>
      <c r="GS448" s="130"/>
      <c r="GT448" s="130"/>
      <c r="GU448" s="130"/>
      <c r="GV448" s="130"/>
      <c r="GW448" s="130"/>
      <c r="GX448" s="130"/>
      <c r="GY448" s="130"/>
      <c r="GZ448" s="130"/>
      <c r="HA448" s="130"/>
      <c r="HB448" s="130"/>
      <c r="HC448" s="130"/>
      <c r="HD448" s="130"/>
      <c r="HE448" s="130"/>
      <c r="HF448" s="130"/>
      <c r="HG448" s="130"/>
      <c r="HH448" s="130"/>
      <c r="HI448" s="130"/>
      <c r="HJ448" s="130"/>
    </row>
    <row r="449" spans="189:218" x14ac:dyDescent="0.25">
      <c r="GG449" s="130"/>
      <c r="GH449" s="130"/>
      <c r="GI449" s="130"/>
      <c r="GJ449" s="130"/>
      <c r="GK449" s="130"/>
      <c r="GL449" s="130"/>
      <c r="GM449" s="130"/>
      <c r="GN449" s="130"/>
      <c r="GO449" s="130"/>
      <c r="GP449" s="130"/>
      <c r="GQ449" s="130"/>
      <c r="GR449" s="130"/>
      <c r="GS449" s="130"/>
      <c r="GT449" s="130"/>
      <c r="GU449" s="130"/>
      <c r="GV449" s="130"/>
      <c r="GW449" s="130"/>
      <c r="GX449" s="130"/>
      <c r="GY449" s="130"/>
      <c r="GZ449" s="130"/>
      <c r="HA449" s="130"/>
      <c r="HB449" s="130"/>
      <c r="HC449" s="130"/>
      <c r="HD449" s="130"/>
      <c r="HE449" s="130"/>
      <c r="HF449" s="130"/>
      <c r="HG449" s="130"/>
      <c r="HH449" s="130"/>
      <c r="HI449" s="130"/>
      <c r="HJ449" s="130"/>
    </row>
    <row r="450" spans="189:218" x14ac:dyDescent="0.25">
      <c r="GG450" s="130"/>
      <c r="GH450" s="130"/>
      <c r="GI450" s="130"/>
      <c r="GJ450" s="130"/>
      <c r="GK450" s="130"/>
      <c r="GL450" s="130"/>
      <c r="GM450" s="130"/>
      <c r="GN450" s="130"/>
      <c r="GO450" s="130"/>
      <c r="GP450" s="130"/>
      <c r="GQ450" s="130"/>
      <c r="GR450" s="130"/>
      <c r="GS450" s="130"/>
      <c r="GT450" s="130"/>
      <c r="GU450" s="130"/>
      <c r="GV450" s="130"/>
      <c r="GW450" s="130"/>
      <c r="GX450" s="130"/>
      <c r="GY450" s="130"/>
      <c r="GZ450" s="130"/>
      <c r="HA450" s="130"/>
      <c r="HB450" s="130"/>
      <c r="HC450" s="130"/>
      <c r="HD450" s="130"/>
      <c r="HE450" s="130"/>
      <c r="HF450" s="130"/>
      <c r="HG450" s="130"/>
      <c r="HH450" s="130"/>
      <c r="HI450" s="130"/>
      <c r="HJ450" s="130"/>
    </row>
    <row r="451" spans="189:218" x14ac:dyDescent="0.25">
      <c r="GG451" s="130"/>
      <c r="GH451" s="130"/>
      <c r="GI451" s="130"/>
      <c r="GJ451" s="130"/>
      <c r="GK451" s="130"/>
      <c r="GL451" s="130"/>
      <c r="GM451" s="130"/>
      <c r="GN451" s="130"/>
      <c r="GO451" s="130"/>
      <c r="GP451" s="130"/>
      <c r="GQ451" s="130"/>
      <c r="GR451" s="130"/>
      <c r="GS451" s="130"/>
      <c r="GT451" s="130"/>
      <c r="GU451" s="130"/>
      <c r="GV451" s="130"/>
      <c r="GW451" s="130"/>
      <c r="GX451" s="130"/>
      <c r="GY451" s="130"/>
      <c r="GZ451" s="130"/>
      <c r="HA451" s="130"/>
      <c r="HB451" s="130"/>
      <c r="HC451" s="130"/>
      <c r="HD451" s="130"/>
      <c r="HE451" s="130"/>
      <c r="HF451" s="130"/>
      <c r="HG451" s="130"/>
      <c r="HH451" s="130"/>
      <c r="HI451" s="130"/>
      <c r="HJ451" s="130"/>
    </row>
    <row r="452" spans="189:218" x14ac:dyDescent="0.25">
      <c r="GG452" s="130"/>
      <c r="GH452" s="130"/>
      <c r="GI452" s="130"/>
      <c r="GJ452" s="130"/>
      <c r="GK452" s="130"/>
      <c r="GL452" s="130"/>
      <c r="GM452" s="130"/>
      <c r="GN452" s="130"/>
      <c r="GO452" s="130"/>
      <c r="GP452" s="130"/>
      <c r="GQ452" s="130"/>
      <c r="GR452" s="130"/>
      <c r="GS452" s="130"/>
      <c r="GT452" s="130"/>
      <c r="GU452" s="130"/>
      <c r="GV452" s="130"/>
      <c r="GW452" s="130"/>
      <c r="GX452" s="130"/>
      <c r="GY452" s="130"/>
      <c r="GZ452" s="130"/>
      <c r="HA452" s="130"/>
      <c r="HB452" s="130"/>
      <c r="HC452" s="130"/>
      <c r="HD452" s="130"/>
      <c r="HE452" s="130"/>
      <c r="HF452" s="130"/>
      <c r="HG452" s="130"/>
      <c r="HH452" s="130"/>
      <c r="HI452" s="130"/>
      <c r="HJ452" s="130"/>
    </row>
    <row r="453" spans="189:218" x14ac:dyDescent="0.25">
      <c r="GG453" s="130"/>
      <c r="GH453" s="130"/>
      <c r="GI453" s="130"/>
      <c r="GJ453" s="130"/>
      <c r="GK453" s="130"/>
      <c r="GL453" s="130"/>
      <c r="GM453" s="130"/>
      <c r="GN453" s="130"/>
      <c r="GO453" s="130"/>
      <c r="GP453" s="130"/>
      <c r="GQ453" s="130"/>
      <c r="GR453" s="130"/>
      <c r="GS453" s="130"/>
      <c r="GT453" s="130"/>
      <c r="GU453" s="130"/>
      <c r="GV453" s="130"/>
      <c r="GW453" s="130"/>
      <c r="GX453" s="130"/>
      <c r="GY453" s="130"/>
      <c r="GZ453" s="130"/>
      <c r="HA453" s="130"/>
      <c r="HB453" s="130"/>
      <c r="HC453" s="130"/>
      <c r="HD453" s="130"/>
      <c r="HE453" s="130"/>
      <c r="HF453" s="130"/>
      <c r="HG453" s="130"/>
      <c r="HH453" s="130"/>
      <c r="HI453" s="130"/>
      <c r="HJ453" s="130"/>
    </row>
    <row r="454" spans="189:218" x14ac:dyDescent="0.25">
      <c r="GG454" s="130"/>
      <c r="GH454" s="130"/>
      <c r="GI454" s="130"/>
      <c r="GJ454" s="130"/>
      <c r="GK454" s="130"/>
      <c r="GL454" s="130"/>
      <c r="GM454" s="130"/>
      <c r="GN454" s="130"/>
      <c r="GO454" s="130"/>
      <c r="GP454" s="130"/>
      <c r="GQ454" s="130"/>
      <c r="GR454" s="130"/>
      <c r="GS454" s="130"/>
      <c r="GT454" s="130"/>
      <c r="GU454" s="130"/>
      <c r="GV454" s="130"/>
      <c r="GW454" s="130"/>
      <c r="GX454" s="130"/>
      <c r="GY454" s="130"/>
      <c r="GZ454" s="130"/>
      <c r="HA454" s="130"/>
      <c r="HB454" s="130"/>
      <c r="HC454" s="130"/>
      <c r="HD454" s="130"/>
      <c r="HE454" s="130"/>
      <c r="HF454" s="130"/>
      <c r="HG454" s="130"/>
      <c r="HH454" s="130"/>
      <c r="HI454" s="130"/>
      <c r="HJ454" s="130"/>
    </row>
    <row r="455" spans="189:218" x14ac:dyDescent="0.25">
      <c r="GG455" s="130"/>
      <c r="GH455" s="130"/>
      <c r="GI455" s="130"/>
      <c r="GJ455" s="130"/>
      <c r="GK455" s="130"/>
      <c r="GL455" s="130"/>
      <c r="GM455" s="130"/>
      <c r="GN455" s="130"/>
      <c r="GO455" s="130"/>
      <c r="GP455" s="130"/>
      <c r="GQ455" s="130"/>
      <c r="GR455" s="130"/>
      <c r="GS455" s="130"/>
      <c r="GT455" s="130"/>
      <c r="GU455" s="130"/>
      <c r="GV455" s="130"/>
      <c r="GW455" s="130"/>
      <c r="GX455" s="130"/>
      <c r="GY455" s="130"/>
      <c r="GZ455" s="130"/>
      <c r="HA455" s="130"/>
      <c r="HB455" s="130"/>
      <c r="HC455" s="130"/>
      <c r="HD455" s="130"/>
      <c r="HE455" s="130"/>
      <c r="HF455" s="130"/>
      <c r="HG455" s="130"/>
      <c r="HH455" s="130"/>
      <c r="HI455" s="130"/>
      <c r="HJ455" s="130"/>
    </row>
    <row r="456" spans="189:218" x14ac:dyDescent="0.25">
      <c r="GG456" s="130"/>
      <c r="GH456" s="130"/>
      <c r="GI456" s="130"/>
      <c r="GJ456" s="130"/>
      <c r="GK456" s="130"/>
      <c r="GL456" s="130"/>
      <c r="GM456" s="130"/>
      <c r="GN456" s="130"/>
      <c r="GO456" s="130"/>
      <c r="GP456" s="130"/>
      <c r="GQ456" s="130"/>
      <c r="GR456" s="130"/>
      <c r="GS456" s="130"/>
      <c r="GT456" s="130"/>
      <c r="GU456" s="130"/>
      <c r="GV456" s="130"/>
      <c r="GW456" s="130"/>
      <c r="GX456" s="130"/>
      <c r="GY456" s="130"/>
      <c r="GZ456" s="130"/>
      <c r="HA456" s="130"/>
      <c r="HB456" s="130"/>
      <c r="HC456" s="130"/>
      <c r="HD456" s="130"/>
      <c r="HE456" s="130"/>
      <c r="HF456" s="130"/>
      <c r="HG456" s="130"/>
      <c r="HH456" s="130"/>
      <c r="HI456" s="130"/>
      <c r="HJ456" s="130"/>
    </row>
    <row r="457" spans="189:218" x14ac:dyDescent="0.25">
      <c r="GG457" s="130"/>
      <c r="GH457" s="130"/>
      <c r="GI457" s="130"/>
      <c r="GJ457" s="130"/>
      <c r="GK457" s="130"/>
      <c r="GL457" s="130"/>
      <c r="GM457" s="130"/>
      <c r="GN457" s="130"/>
      <c r="GO457" s="130"/>
      <c r="GP457" s="130"/>
      <c r="GQ457" s="130"/>
      <c r="GR457" s="130"/>
      <c r="GS457" s="130"/>
      <c r="GT457" s="130"/>
      <c r="GU457" s="130"/>
      <c r="GV457" s="130"/>
      <c r="GW457" s="130"/>
      <c r="GX457" s="130"/>
      <c r="GY457" s="130"/>
      <c r="GZ457" s="130"/>
      <c r="HA457" s="130"/>
      <c r="HB457" s="130"/>
      <c r="HC457" s="130"/>
      <c r="HD457" s="130"/>
      <c r="HE457" s="130"/>
      <c r="HF457" s="130"/>
      <c r="HG457" s="130"/>
      <c r="HH457" s="130"/>
      <c r="HI457" s="130"/>
      <c r="HJ457" s="130"/>
    </row>
    <row r="458" spans="189:218" x14ac:dyDescent="0.25">
      <c r="GG458" s="130"/>
      <c r="GH458" s="130"/>
      <c r="GI458" s="130"/>
      <c r="GJ458" s="130"/>
      <c r="GK458" s="130"/>
      <c r="GL458" s="130"/>
      <c r="GM458" s="130"/>
      <c r="GN458" s="130"/>
      <c r="GO458" s="130"/>
      <c r="GP458" s="130"/>
      <c r="GQ458" s="130"/>
      <c r="GR458" s="130"/>
      <c r="GS458" s="130"/>
      <c r="GT458" s="130"/>
      <c r="GU458" s="130"/>
      <c r="GV458" s="130"/>
      <c r="GW458" s="130"/>
      <c r="GX458" s="130"/>
      <c r="GY458" s="130"/>
      <c r="GZ458" s="130"/>
      <c r="HA458" s="130"/>
      <c r="HB458" s="130"/>
      <c r="HC458" s="130"/>
      <c r="HD458" s="130"/>
      <c r="HE458" s="130"/>
      <c r="HF458" s="130"/>
      <c r="HG458" s="130"/>
      <c r="HH458" s="130"/>
      <c r="HI458" s="130"/>
      <c r="HJ458" s="130"/>
    </row>
    <row r="459" spans="189:218" x14ac:dyDescent="0.25">
      <c r="GG459" s="130"/>
      <c r="GH459" s="130"/>
      <c r="GI459" s="130"/>
      <c r="GJ459" s="130"/>
      <c r="GK459" s="130"/>
      <c r="GL459" s="130"/>
      <c r="GM459" s="130"/>
      <c r="GN459" s="130"/>
      <c r="GO459" s="130"/>
      <c r="GP459" s="130"/>
      <c r="GQ459" s="130"/>
      <c r="GR459" s="130"/>
      <c r="GS459" s="130"/>
      <c r="GT459" s="130"/>
      <c r="GU459" s="130"/>
      <c r="GV459" s="130"/>
      <c r="GW459" s="130"/>
      <c r="GX459" s="130"/>
      <c r="GY459" s="130"/>
      <c r="GZ459" s="130"/>
      <c r="HA459" s="130"/>
      <c r="HB459" s="130"/>
      <c r="HC459" s="130"/>
      <c r="HD459" s="130"/>
      <c r="HE459" s="130"/>
      <c r="HF459" s="130"/>
      <c r="HG459" s="130"/>
      <c r="HH459" s="130"/>
      <c r="HI459" s="130"/>
      <c r="HJ459" s="130"/>
    </row>
    <row r="460" spans="189:218" x14ac:dyDescent="0.25">
      <c r="GG460" s="130"/>
      <c r="GH460" s="130"/>
      <c r="GI460" s="130"/>
      <c r="GJ460" s="130"/>
      <c r="GK460" s="130"/>
      <c r="GL460" s="130"/>
      <c r="GM460" s="130"/>
      <c r="GN460" s="130"/>
      <c r="GO460" s="130"/>
      <c r="GP460" s="130"/>
      <c r="GQ460" s="130"/>
      <c r="GR460" s="130"/>
      <c r="GS460" s="130"/>
      <c r="GT460" s="130"/>
      <c r="GU460" s="130"/>
      <c r="GV460" s="130"/>
      <c r="GW460" s="130"/>
      <c r="GX460" s="130"/>
      <c r="GY460" s="130"/>
      <c r="GZ460" s="130"/>
      <c r="HA460" s="130"/>
      <c r="HB460" s="130"/>
      <c r="HC460" s="130"/>
      <c r="HD460" s="130"/>
      <c r="HE460" s="130"/>
      <c r="HF460" s="130"/>
      <c r="HG460" s="130"/>
      <c r="HH460" s="130"/>
      <c r="HI460" s="130"/>
      <c r="HJ460" s="130"/>
    </row>
    <row r="461" spans="189:218" x14ac:dyDescent="0.25">
      <c r="GG461" s="130"/>
      <c r="GH461" s="130"/>
      <c r="GI461" s="130"/>
      <c r="GJ461" s="130"/>
      <c r="GK461" s="130"/>
      <c r="GL461" s="130"/>
      <c r="GM461" s="130"/>
      <c r="GN461" s="130"/>
      <c r="GO461" s="130"/>
      <c r="GP461" s="130"/>
      <c r="GQ461" s="130"/>
      <c r="GR461" s="130"/>
      <c r="GS461" s="130"/>
      <c r="GT461" s="130"/>
      <c r="GU461" s="130"/>
      <c r="GV461" s="130"/>
      <c r="GW461" s="130"/>
      <c r="GX461" s="130"/>
      <c r="GY461" s="130"/>
      <c r="GZ461" s="130"/>
      <c r="HA461" s="130"/>
      <c r="HB461" s="130"/>
      <c r="HC461" s="130"/>
      <c r="HD461" s="130"/>
      <c r="HE461" s="130"/>
      <c r="HF461" s="130"/>
      <c r="HG461" s="130"/>
      <c r="HH461" s="130"/>
      <c r="HI461" s="130"/>
      <c r="HJ461" s="130"/>
    </row>
    <row r="462" spans="189:218" x14ac:dyDescent="0.25">
      <c r="GG462" s="130"/>
      <c r="GH462" s="130"/>
      <c r="GI462" s="130"/>
      <c r="GJ462" s="130"/>
      <c r="GK462" s="130"/>
      <c r="GL462" s="130"/>
      <c r="GM462" s="130"/>
      <c r="GN462" s="130"/>
      <c r="GO462" s="130"/>
      <c r="GP462" s="130"/>
      <c r="GQ462" s="130"/>
      <c r="GR462" s="130"/>
      <c r="GS462" s="130"/>
      <c r="GT462" s="130"/>
      <c r="GU462" s="130"/>
      <c r="GV462" s="130"/>
      <c r="GW462" s="130"/>
      <c r="GX462" s="130"/>
      <c r="GY462" s="130"/>
      <c r="GZ462" s="130"/>
      <c r="HA462" s="130"/>
      <c r="HB462" s="130"/>
      <c r="HC462" s="130"/>
      <c r="HD462" s="130"/>
      <c r="HE462" s="130"/>
      <c r="HF462" s="130"/>
      <c r="HG462" s="130"/>
      <c r="HH462" s="130"/>
      <c r="HI462" s="130"/>
      <c r="HJ462" s="130"/>
    </row>
    <row r="463" spans="189:218" x14ac:dyDescent="0.25">
      <c r="GG463" s="130"/>
      <c r="GH463" s="130"/>
      <c r="GI463" s="130"/>
      <c r="GJ463" s="130"/>
      <c r="GK463" s="130"/>
      <c r="GL463" s="130"/>
      <c r="GM463" s="130"/>
      <c r="GN463" s="130"/>
      <c r="GO463" s="130"/>
      <c r="GP463" s="130"/>
      <c r="GQ463" s="130"/>
      <c r="GR463" s="130"/>
      <c r="GS463" s="130"/>
      <c r="GT463" s="130"/>
      <c r="GU463" s="130"/>
      <c r="GV463" s="130"/>
      <c r="GW463" s="130"/>
      <c r="GX463" s="130"/>
      <c r="GY463" s="130"/>
      <c r="GZ463" s="130"/>
      <c r="HA463" s="130"/>
      <c r="HB463" s="130"/>
      <c r="HC463" s="130"/>
      <c r="HD463" s="130"/>
      <c r="HE463" s="130"/>
      <c r="HF463" s="130"/>
      <c r="HG463" s="130"/>
      <c r="HH463" s="130"/>
      <c r="HI463" s="130"/>
      <c r="HJ463" s="130"/>
    </row>
    <row r="464" spans="189:218" x14ac:dyDescent="0.25">
      <c r="GG464" s="130"/>
      <c r="GH464" s="130"/>
      <c r="GI464" s="130"/>
      <c r="GJ464" s="130"/>
      <c r="GK464" s="130"/>
      <c r="GL464" s="130"/>
      <c r="GM464" s="130"/>
      <c r="GN464" s="130"/>
      <c r="GO464" s="130"/>
      <c r="GP464" s="130"/>
      <c r="GQ464" s="130"/>
      <c r="GR464" s="130"/>
      <c r="GS464" s="130"/>
      <c r="GT464" s="130"/>
      <c r="GU464" s="130"/>
      <c r="GV464" s="130"/>
      <c r="GW464" s="130"/>
      <c r="GX464" s="130"/>
      <c r="GY464" s="130"/>
      <c r="GZ464" s="130"/>
      <c r="HA464" s="130"/>
      <c r="HB464" s="130"/>
      <c r="HC464" s="130"/>
      <c r="HD464" s="130"/>
      <c r="HE464" s="130"/>
      <c r="HF464" s="130"/>
      <c r="HG464" s="130"/>
      <c r="HH464" s="130"/>
      <c r="HI464" s="130"/>
      <c r="HJ464" s="130"/>
    </row>
    <row r="465" spans="189:218" x14ac:dyDescent="0.25">
      <c r="GG465" s="130"/>
      <c r="GH465" s="130"/>
      <c r="GI465" s="130"/>
      <c r="GJ465" s="130"/>
      <c r="GK465" s="130"/>
      <c r="GL465" s="130"/>
      <c r="GM465" s="130"/>
      <c r="GN465" s="130"/>
      <c r="GO465" s="130"/>
      <c r="GP465" s="130"/>
      <c r="GQ465" s="130"/>
      <c r="GR465" s="130"/>
      <c r="GS465" s="130"/>
      <c r="GT465" s="130"/>
      <c r="GU465" s="130"/>
      <c r="GV465" s="130"/>
      <c r="GW465" s="130"/>
      <c r="GX465" s="130"/>
      <c r="GY465" s="130"/>
      <c r="GZ465" s="130"/>
      <c r="HA465" s="130"/>
      <c r="HB465" s="130"/>
      <c r="HC465" s="130"/>
      <c r="HD465" s="130"/>
      <c r="HE465" s="130"/>
      <c r="HF465" s="130"/>
      <c r="HG465" s="130"/>
      <c r="HH465" s="130"/>
      <c r="HI465" s="130"/>
      <c r="HJ465" s="130"/>
    </row>
    <row r="466" spans="189:218" x14ac:dyDescent="0.25">
      <c r="GG466" s="130"/>
      <c r="GH466" s="130"/>
      <c r="GI466" s="130"/>
      <c r="GJ466" s="130"/>
      <c r="GK466" s="130"/>
      <c r="GL466" s="130"/>
      <c r="GM466" s="130"/>
      <c r="GN466" s="130"/>
      <c r="GO466" s="130"/>
      <c r="GP466" s="130"/>
      <c r="GQ466" s="130"/>
      <c r="GR466" s="130"/>
      <c r="GS466" s="130"/>
      <c r="GT466" s="130"/>
      <c r="GU466" s="130"/>
      <c r="GV466" s="130"/>
      <c r="GW466" s="130"/>
      <c r="GX466" s="130"/>
      <c r="GY466" s="130"/>
      <c r="GZ466" s="130"/>
      <c r="HA466" s="130"/>
      <c r="HB466" s="130"/>
      <c r="HC466" s="130"/>
      <c r="HD466" s="130"/>
      <c r="HE466" s="130"/>
      <c r="HF466" s="130"/>
      <c r="HG466" s="130"/>
      <c r="HH466" s="130"/>
      <c r="HI466" s="130"/>
      <c r="HJ466" s="130"/>
    </row>
    <row r="467" spans="189:218" x14ac:dyDescent="0.25">
      <c r="GG467" s="130"/>
      <c r="GH467" s="130"/>
      <c r="GI467" s="130"/>
      <c r="GJ467" s="130"/>
      <c r="GK467" s="130"/>
      <c r="GL467" s="130"/>
      <c r="GM467" s="130"/>
      <c r="GN467" s="130"/>
      <c r="GO467" s="130"/>
      <c r="GP467" s="130"/>
      <c r="GQ467" s="130"/>
      <c r="GR467" s="130"/>
      <c r="GS467" s="130"/>
      <c r="GT467" s="130"/>
      <c r="GU467" s="130"/>
      <c r="GV467" s="130"/>
      <c r="GW467" s="130"/>
      <c r="GX467" s="130"/>
      <c r="GY467" s="130"/>
      <c r="GZ467" s="130"/>
      <c r="HA467" s="130"/>
      <c r="HB467" s="130"/>
      <c r="HC467" s="130"/>
      <c r="HD467" s="130"/>
      <c r="HE467" s="130"/>
      <c r="HF467" s="130"/>
      <c r="HG467" s="130"/>
      <c r="HH467" s="130"/>
      <c r="HI467" s="130"/>
      <c r="HJ467" s="130"/>
    </row>
    <row r="468" spans="189:218" x14ac:dyDescent="0.25">
      <c r="GG468" s="130"/>
      <c r="GH468" s="130"/>
      <c r="GI468" s="130"/>
      <c r="GJ468" s="130"/>
      <c r="GK468" s="130"/>
      <c r="GL468" s="130"/>
      <c r="GM468" s="130"/>
      <c r="GN468" s="130"/>
      <c r="GO468" s="130"/>
      <c r="GP468" s="130"/>
      <c r="GQ468" s="130"/>
      <c r="GR468" s="130"/>
      <c r="GS468" s="130"/>
      <c r="GT468" s="130"/>
      <c r="GU468" s="130"/>
      <c r="GV468" s="130"/>
      <c r="GW468" s="130"/>
      <c r="GX468" s="130"/>
      <c r="GY468" s="130"/>
      <c r="GZ468" s="130"/>
      <c r="HA468" s="130"/>
      <c r="HB468" s="130"/>
      <c r="HC468" s="130"/>
      <c r="HD468" s="130"/>
      <c r="HE468" s="130"/>
      <c r="HF468" s="130"/>
      <c r="HG468" s="130"/>
      <c r="HH468" s="130"/>
      <c r="HI468" s="130"/>
      <c r="HJ468" s="130"/>
    </row>
    <row r="469" spans="189:218" x14ac:dyDescent="0.25">
      <c r="GG469" s="130"/>
      <c r="GH469" s="130"/>
      <c r="GI469" s="130"/>
      <c r="GJ469" s="130"/>
      <c r="GK469" s="130"/>
      <c r="GL469" s="130"/>
      <c r="GM469" s="130"/>
      <c r="GN469" s="130"/>
      <c r="GO469" s="130"/>
      <c r="GP469" s="130"/>
      <c r="GQ469" s="130"/>
      <c r="GR469" s="130"/>
      <c r="GS469" s="130"/>
      <c r="GT469" s="130"/>
      <c r="GU469" s="130"/>
      <c r="GV469" s="130"/>
      <c r="GW469" s="130"/>
      <c r="GX469" s="130"/>
      <c r="GY469" s="130"/>
      <c r="GZ469" s="130"/>
      <c r="HA469" s="130"/>
      <c r="HB469" s="130"/>
      <c r="HC469" s="130"/>
      <c r="HD469" s="130"/>
      <c r="HE469" s="130"/>
      <c r="HF469" s="130"/>
      <c r="HG469" s="130"/>
      <c r="HH469" s="130"/>
      <c r="HI469" s="130"/>
      <c r="HJ469" s="130"/>
    </row>
    <row r="470" spans="189:218" x14ac:dyDescent="0.25">
      <c r="GG470" s="130"/>
      <c r="GH470" s="130"/>
      <c r="GI470" s="130"/>
      <c r="GJ470" s="130"/>
      <c r="GK470" s="130"/>
      <c r="GL470" s="130"/>
      <c r="GM470" s="130"/>
      <c r="GN470" s="130"/>
      <c r="GO470" s="130"/>
      <c r="GP470" s="130"/>
      <c r="GQ470" s="130"/>
      <c r="GR470" s="130"/>
      <c r="GS470" s="130"/>
      <c r="GT470" s="130"/>
      <c r="GU470" s="130"/>
      <c r="GV470" s="130"/>
      <c r="GW470" s="130"/>
      <c r="GX470" s="130"/>
      <c r="GY470" s="130"/>
      <c r="GZ470" s="130"/>
      <c r="HA470" s="130"/>
      <c r="HB470" s="130"/>
      <c r="HC470" s="130"/>
      <c r="HD470" s="130"/>
      <c r="HE470" s="130"/>
      <c r="HF470" s="130"/>
      <c r="HG470" s="130"/>
      <c r="HH470" s="130"/>
      <c r="HI470" s="130"/>
      <c r="HJ470" s="130"/>
    </row>
    <row r="471" spans="189:218" x14ac:dyDescent="0.25">
      <c r="GG471" s="130"/>
      <c r="GH471" s="130"/>
      <c r="GI471" s="130"/>
      <c r="GJ471" s="130"/>
      <c r="GK471" s="130"/>
      <c r="GL471" s="130"/>
      <c r="GM471" s="130"/>
      <c r="GN471" s="130"/>
      <c r="GO471" s="130"/>
      <c r="GP471" s="130"/>
      <c r="GQ471" s="130"/>
      <c r="GR471" s="130"/>
      <c r="GS471" s="130"/>
      <c r="GT471" s="130"/>
      <c r="GU471" s="130"/>
      <c r="GV471" s="130"/>
      <c r="GW471" s="130"/>
      <c r="GX471" s="130"/>
      <c r="GY471" s="130"/>
      <c r="GZ471" s="130"/>
      <c r="HA471" s="130"/>
      <c r="HB471" s="130"/>
      <c r="HC471" s="130"/>
      <c r="HD471" s="130"/>
      <c r="HE471" s="130"/>
      <c r="HF471" s="130"/>
      <c r="HG471" s="130"/>
      <c r="HH471" s="130"/>
      <c r="HI471" s="130"/>
      <c r="HJ471" s="130"/>
    </row>
    <row r="472" spans="189:218" x14ac:dyDescent="0.25">
      <c r="GG472" s="130"/>
      <c r="GH472" s="130"/>
      <c r="GI472" s="130"/>
      <c r="GJ472" s="130"/>
      <c r="GK472" s="130"/>
      <c r="GL472" s="130"/>
      <c r="GM472" s="130"/>
      <c r="GN472" s="130"/>
      <c r="GO472" s="130"/>
      <c r="GP472" s="130"/>
      <c r="GQ472" s="130"/>
      <c r="GR472" s="130"/>
      <c r="GS472" s="130"/>
      <c r="GT472" s="130"/>
      <c r="GU472" s="130"/>
      <c r="GV472" s="130"/>
      <c r="GW472" s="130"/>
      <c r="GX472" s="130"/>
      <c r="GY472" s="130"/>
      <c r="GZ472" s="130"/>
      <c r="HA472" s="130"/>
      <c r="HB472" s="130"/>
      <c r="HC472" s="130"/>
      <c r="HD472" s="130"/>
      <c r="HE472" s="130"/>
      <c r="HF472" s="130"/>
      <c r="HG472" s="130"/>
      <c r="HH472" s="130"/>
      <c r="HI472" s="130"/>
      <c r="HJ472" s="130"/>
    </row>
    <row r="473" spans="189:218" x14ac:dyDescent="0.25">
      <c r="GG473" s="130"/>
      <c r="GH473" s="130"/>
      <c r="GI473" s="130"/>
      <c r="GJ473" s="130"/>
      <c r="GK473" s="130"/>
      <c r="GL473" s="130"/>
      <c r="GM473" s="130"/>
      <c r="GN473" s="130"/>
      <c r="GO473" s="130"/>
      <c r="GP473" s="130"/>
      <c r="GQ473" s="130"/>
      <c r="GR473" s="130"/>
      <c r="GS473" s="130"/>
      <c r="GT473" s="130"/>
      <c r="GU473" s="130"/>
      <c r="GV473" s="130"/>
      <c r="GW473" s="130"/>
      <c r="GX473" s="130"/>
      <c r="GY473" s="130"/>
      <c r="GZ473" s="130"/>
      <c r="HA473" s="130"/>
      <c r="HB473" s="130"/>
      <c r="HC473" s="130"/>
      <c r="HD473" s="130"/>
      <c r="HE473" s="130"/>
      <c r="HF473" s="130"/>
      <c r="HG473" s="130"/>
      <c r="HH473" s="130"/>
      <c r="HI473" s="130"/>
      <c r="HJ473" s="130"/>
    </row>
    <row r="474" spans="189:218" x14ac:dyDescent="0.25">
      <c r="GG474" s="130"/>
      <c r="GH474" s="130"/>
      <c r="GI474" s="130"/>
      <c r="GJ474" s="130"/>
      <c r="GK474" s="130"/>
      <c r="GL474" s="130"/>
      <c r="GM474" s="130"/>
      <c r="GN474" s="130"/>
      <c r="GO474" s="130"/>
      <c r="GP474" s="130"/>
      <c r="GQ474" s="130"/>
      <c r="GR474" s="130"/>
      <c r="GS474" s="130"/>
      <c r="GT474" s="130"/>
      <c r="GU474" s="130"/>
      <c r="GV474" s="130"/>
      <c r="GW474" s="130"/>
      <c r="GX474" s="130"/>
      <c r="GY474" s="130"/>
      <c r="GZ474" s="130"/>
      <c r="HA474" s="130"/>
      <c r="HB474" s="130"/>
      <c r="HC474" s="130"/>
      <c r="HD474" s="130"/>
      <c r="HE474" s="130"/>
      <c r="HF474" s="130"/>
      <c r="HG474" s="130"/>
      <c r="HH474" s="130"/>
      <c r="HI474" s="130"/>
      <c r="HJ474" s="130"/>
    </row>
    <row r="475" spans="189:218" x14ac:dyDescent="0.25">
      <c r="GG475" s="130"/>
      <c r="GH475" s="130"/>
      <c r="GI475" s="130"/>
      <c r="GJ475" s="130"/>
      <c r="GK475" s="130"/>
      <c r="GL475" s="130"/>
      <c r="GM475" s="130"/>
      <c r="GN475" s="130"/>
      <c r="GO475" s="130"/>
      <c r="GP475" s="130"/>
      <c r="GQ475" s="130"/>
      <c r="GR475" s="130"/>
      <c r="GS475" s="130"/>
      <c r="GT475" s="130"/>
      <c r="GU475" s="130"/>
      <c r="GV475" s="130"/>
      <c r="GW475" s="130"/>
      <c r="GX475" s="130"/>
      <c r="GY475" s="130"/>
      <c r="GZ475" s="130"/>
      <c r="HA475" s="130"/>
      <c r="HB475" s="130"/>
      <c r="HC475" s="130"/>
      <c r="HD475" s="130"/>
      <c r="HE475" s="130"/>
      <c r="HF475" s="130"/>
      <c r="HG475" s="130"/>
      <c r="HH475" s="130"/>
      <c r="HI475" s="130"/>
      <c r="HJ475" s="130"/>
    </row>
    <row r="476" spans="189:218" x14ac:dyDescent="0.25">
      <c r="GG476" s="130"/>
      <c r="GH476" s="130"/>
      <c r="GI476" s="130"/>
      <c r="GJ476" s="130"/>
      <c r="GK476" s="130"/>
      <c r="GL476" s="130"/>
      <c r="GM476" s="130"/>
      <c r="GN476" s="130"/>
      <c r="GO476" s="130"/>
      <c r="GP476" s="130"/>
      <c r="GQ476" s="130"/>
      <c r="GR476" s="130"/>
      <c r="GS476" s="130"/>
      <c r="GT476" s="130"/>
      <c r="GU476" s="130"/>
      <c r="GV476" s="130"/>
      <c r="GW476" s="130"/>
      <c r="GX476" s="130"/>
      <c r="GY476" s="130"/>
      <c r="GZ476" s="130"/>
      <c r="HA476" s="130"/>
      <c r="HB476" s="130"/>
      <c r="HC476" s="130"/>
      <c r="HD476" s="130"/>
      <c r="HE476" s="130"/>
      <c r="HF476" s="130"/>
      <c r="HG476" s="130"/>
      <c r="HH476" s="130"/>
      <c r="HI476" s="130"/>
      <c r="HJ476" s="130"/>
    </row>
    <row r="477" spans="189:218" x14ac:dyDescent="0.25">
      <c r="GG477" s="130"/>
      <c r="GH477" s="130"/>
      <c r="GI477" s="130"/>
      <c r="GJ477" s="130"/>
      <c r="GK477" s="130"/>
      <c r="GL477" s="130"/>
      <c r="GM477" s="130"/>
      <c r="GN477" s="130"/>
      <c r="GO477" s="130"/>
      <c r="GP477" s="130"/>
      <c r="GQ477" s="130"/>
      <c r="GR477" s="130"/>
      <c r="GS477" s="130"/>
      <c r="GT477" s="130"/>
      <c r="GU477" s="130"/>
      <c r="GV477" s="130"/>
      <c r="GW477" s="130"/>
      <c r="GX477" s="130"/>
      <c r="GY477" s="130"/>
      <c r="GZ477" s="130"/>
      <c r="HA477" s="130"/>
      <c r="HB477" s="130"/>
      <c r="HC477" s="130"/>
      <c r="HD477" s="130"/>
      <c r="HE477" s="130"/>
      <c r="HF477" s="130"/>
      <c r="HG477" s="130"/>
      <c r="HH477" s="130"/>
      <c r="HI477" s="130"/>
      <c r="HJ477" s="130"/>
    </row>
    <row r="65536" spans="4:4" x14ac:dyDescent="0.25">
      <c r="D65536" s="93"/>
    </row>
  </sheetData>
  <phoneticPr fontId="0" type="noConversion"/>
  <pageMargins left="0.5" right="0" top="0" bottom="0" header="0.65" footer="0.5"/>
  <pageSetup paperSize="9" scale="60" orientation="landscape" r:id="rId1"/>
  <headerFooter alignWithMargins="0">
    <oddFooter>&amp;L&amp;1#&amp;"Calibri"&amp;10&amp;K000000Classification: Internal</oddFooter>
  </headerFooter>
  <colBreaks count="1" manualBreakCount="1">
    <brk id="18" max="1048575" man="1"/>
  </colBreaks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4:R46"/>
  <sheetViews>
    <sheetView workbookViewId="0">
      <selection activeCell="M15" sqref="M15"/>
    </sheetView>
  </sheetViews>
  <sheetFormatPr defaultRowHeight="12.75" x14ac:dyDescent="0.2"/>
  <cols>
    <col min="1" max="1" width="4.7109375" bestFit="1" customWidth="1"/>
    <col min="2" max="2" width="17" bestFit="1" customWidth="1"/>
    <col min="3" max="3" width="11.28515625" hidden="1" customWidth="1"/>
    <col min="4" max="4" width="9.140625" customWidth="1"/>
    <col min="5" max="5" width="8.28515625" customWidth="1"/>
    <col min="6" max="6" width="9.28515625" bestFit="1" customWidth="1"/>
    <col min="7" max="7" width="7" bestFit="1" customWidth="1"/>
    <col min="8" max="8" width="3.42578125" bestFit="1" customWidth="1"/>
    <col min="9" max="9" width="4.140625" hidden="1" customWidth="1"/>
    <col min="10" max="10" width="31.140625" hidden="1" customWidth="1"/>
    <col min="11" max="11" width="15.5703125" bestFit="1" customWidth="1"/>
    <col min="12" max="12" width="23" bestFit="1" customWidth="1"/>
    <col min="13" max="13" width="23.42578125" customWidth="1"/>
    <col min="14" max="14" width="19.85546875" hidden="1" customWidth="1"/>
    <col min="15" max="15" width="20.5703125" bestFit="1" customWidth="1"/>
    <col min="16" max="16" width="15.5703125" bestFit="1" customWidth="1"/>
    <col min="17" max="17" width="53" bestFit="1" customWidth="1"/>
    <col min="18" max="18" width="18.5703125" hidden="1" customWidth="1"/>
  </cols>
  <sheetData>
    <row r="4" spans="2:14" x14ac:dyDescent="0.2">
      <c r="B4" t="s">
        <v>57</v>
      </c>
      <c r="C4" s="52"/>
      <c r="D4" s="53">
        <v>41825</v>
      </c>
      <c r="E4" s="54">
        <v>0.46458333333333335</v>
      </c>
      <c r="F4" s="53">
        <v>41825</v>
      </c>
      <c r="G4" s="54">
        <v>0.73402777777777783</v>
      </c>
      <c r="H4">
        <v>40</v>
      </c>
      <c r="J4" s="53">
        <v>41818</v>
      </c>
      <c r="L4">
        <v>868101848</v>
      </c>
      <c r="M4" t="s">
        <v>58</v>
      </c>
      <c r="N4">
        <v>3</v>
      </c>
    </row>
    <row r="5" spans="2:14" x14ac:dyDescent="0.2">
      <c r="B5" t="s">
        <v>59</v>
      </c>
      <c r="C5" s="52"/>
      <c r="D5" s="53">
        <v>41824</v>
      </c>
      <c r="E5" s="54">
        <v>0.7368055555555556</v>
      </c>
      <c r="F5" s="53">
        <v>41825</v>
      </c>
      <c r="G5" s="54">
        <v>0.65972222222222221</v>
      </c>
      <c r="H5">
        <v>40</v>
      </c>
      <c r="J5" s="53">
        <v>41820</v>
      </c>
      <c r="L5">
        <v>951708186</v>
      </c>
      <c r="M5" t="s">
        <v>60</v>
      </c>
      <c r="N5">
        <v>3</v>
      </c>
    </row>
    <row r="6" spans="2:14" x14ac:dyDescent="0.2">
      <c r="B6" t="s">
        <v>61</v>
      </c>
      <c r="C6" s="52"/>
      <c r="D6" s="53">
        <v>41825</v>
      </c>
      <c r="E6" s="54">
        <v>0.39027777777777778</v>
      </c>
      <c r="F6" s="53">
        <v>41825</v>
      </c>
      <c r="G6" s="54">
        <v>0.60069444444444442</v>
      </c>
      <c r="H6">
        <v>40</v>
      </c>
      <c r="J6" s="53">
        <v>41820</v>
      </c>
      <c r="L6">
        <v>951713357</v>
      </c>
      <c r="M6" t="s">
        <v>56</v>
      </c>
      <c r="N6">
        <v>10</v>
      </c>
    </row>
    <row r="7" spans="2:14" x14ac:dyDescent="0.2">
      <c r="B7" t="s">
        <v>62</v>
      </c>
      <c r="C7" s="52"/>
      <c r="D7" s="53">
        <v>41824</v>
      </c>
      <c r="E7" s="54">
        <v>0.73125000000000007</v>
      </c>
      <c r="F7" s="53">
        <v>41825</v>
      </c>
      <c r="G7" s="54">
        <v>0.66388888888888886</v>
      </c>
      <c r="H7">
        <v>40</v>
      </c>
      <c r="J7" s="53">
        <v>41818</v>
      </c>
      <c r="L7">
        <v>951779764</v>
      </c>
      <c r="M7" t="s">
        <v>56</v>
      </c>
      <c r="N7">
        <v>10</v>
      </c>
    </row>
    <row r="8" spans="2:14" x14ac:dyDescent="0.2">
      <c r="B8" t="s">
        <v>64</v>
      </c>
      <c r="C8" s="52"/>
      <c r="D8" s="53">
        <v>41825</v>
      </c>
      <c r="E8" s="54">
        <v>0.47083333333333338</v>
      </c>
      <c r="F8" s="53">
        <v>41825</v>
      </c>
      <c r="G8" s="54">
        <v>0.60902777777777783</v>
      </c>
      <c r="H8">
        <v>40</v>
      </c>
      <c r="J8" s="53">
        <v>41820</v>
      </c>
      <c r="L8">
        <v>951713388</v>
      </c>
      <c r="M8" t="s">
        <v>63</v>
      </c>
      <c r="N8">
        <v>3</v>
      </c>
    </row>
    <row r="9" spans="2:14" x14ac:dyDescent="0.2">
      <c r="B9" t="s">
        <v>65</v>
      </c>
      <c r="C9" s="52"/>
      <c r="D9" s="53">
        <v>41825</v>
      </c>
      <c r="E9" s="54">
        <v>0.47569444444444442</v>
      </c>
      <c r="F9" s="53">
        <v>41825</v>
      </c>
      <c r="G9" s="54">
        <v>0.60069444444444442</v>
      </c>
      <c r="H9">
        <v>40</v>
      </c>
      <c r="J9" s="53">
        <v>41821</v>
      </c>
      <c r="L9">
        <v>951713388</v>
      </c>
      <c r="M9" t="s">
        <v>63</v>
      </c>
      <c r="N9">
        <v>3</v>
      </c>
    </row>
    <row r="10" spans="2:14" x14ac:dyDescent="0.2">
      <c r="B10" t="s">
        <v>66</v>
      </c>
      <c r="C10" s="52"/>
      <c r="D10" s="53">
        <v>41825</v>
      </c>
      <c r="E10" s="54">
        <v>0.47916666666666669</v>
      </c>
      <c r="F10" s="53">
        <v>41825</v>
      </c>
      <c r="G10" s="54">
        <v>0.59166666666666667</v>
      </c>
      <c r="H10">
        <v>40</v>
      </c>
      <c r="J10" s="53">
        <v>41820</v>
      </c>
      <c r="L10">
        <v>951713388</v>
      </c>
      <c r="M10" t="s">
        <v>63</v>
      </c>
      <c r="N10">
        <v>3</v>
      </c>
    </row>
    <row r="11" spans="2:14" x14ac:dyDescent="0.2">
      <c r="B11" t="s">
        <v>67</v>
      </c>
      <c r="C11" s="52"/>
      <c r="D11" s="53">
        <v>41825</v>
      </c>
      <c r="E11" s="54">
        <v>0.47222222222222227</v>
      </c>
      <c r="F11" s="53">
        <v>41825</v>
      </c>
      <c r="G11" s="54">
        <v>0.66597222222222219</v>
      </c>
      <c r="H11">
        <v>40</v>
      </c>
      <c r="J11" s="53">
        <v>41820</v>
      </c>
      <c r="L11">
        <v>951713388</v>
      </c>
      <c r="M11" t="s">
        <v>63</v>
      </c>
      <c r="N11">
        <v>3</v>
      </c>
    </row>
    <row r="18" spans="3:7" ht="15" x14ac:dyDescent="0.25">
      <c r="C18" s="23">
        <v>566983923</v>
      </c>
      <c r="D18" s="15">
        <v>60</v>
      </c>
      <c r="E18" s="38">
        <v>19.3</v>
      </c>
      <c r="G18">
        <v>120</v>
      </c>
    </row>
    <row r="19" spans="3:7" ht="15" x14ac:dyDescent="0.25">
      <c r="C19" s="23">
        <v>566983923</v>
      </c>
      <c r="D19" s="15">
        <v>30</v>
      </c>
      <c r="E19" s="38">
        <v>19.3</v>
      </c>
      <c r="G19">
        <v>120</v>
      </c>
    </row>
    <row r="20" spans="3:7" ht="15" x14ac:dyDescent="0.25">
      <c r="C20" s="23">
        <v>566983923</v>
      </c>
      <c r="D20" s="15">
        <v>60</v>
      </c>
      <c r="E20" s="38">
        <v>19.3</v>
      </c>
      <c r="G20">
        <v>120</v>
      </c>
    </row>
    <row r="21" spans="3:7" ht="15" x14ac:dyDescent="0.25">
      <c r="C21" s="23">
        <v>566983923</v>
      </c>
      <c r="D21" s="15">
        <v>30</v>
      </c>
      <c r="E21" s="38">
        <v>19.3</v>
      </c>
      <c r="G21">
        <v>120</v>
      </c>
    </row>
    <row r="22" spans="3:7" ht="15" x14ac:dyDescent="0.25">
      <c r="C22" s="23">
        <v>566983923</v>
      </c>
      <c r="D22" s="15">
        <v>60</v>
      </c>
      <c r="E22" s="38">
        <v>19.3</v>
      </c>
      <c r="G22">
        <v>90</v>
      </c>
    </row>
    <row r="23" spans="3:7" ht="15" x14ac:dyDescent="0.25">
      <c r="C23" s="23">
        <v>566983923</v>
      </c>
      <c r="D23" s="15">
        <v>60</v>
      </c>
      <c r="E23" s="38">
        <v>19.3</v>
      </c>
      <c r="G23">
        <v>120</v>
      </c>
    </row>
    <row r="24" spans="3:7" ht="15" x14ac:dyDescent="0.25">
      <c r="C24" s="23">
        <v>566983923</v>
      </c>
      <c r="D24" s="15">
        <v>30</v>
      </c>
      <c r="E24" s="38">
        <v>19.3</v>
      </c>
      <c r="G24">
        <v>120</v>
      </c>
    </row>
    <row r="25" spans="3:7" ht="15" x14ac:dyDescent="0.25">
      <c r="C25" s="23">
        <v>566983923</v>
      </c>
      <c r="D25" s="15">
        <v>60</v>
      </c>
      <c r="E25" s="38">
        <v>19.3</v>
      </c>
      <c r="G25">
        <v>120</v>
      </c>
    </row>
    <row r="26" spans="3:7" ht="15" x14ac:dyDescent="0.25">
      <c r="C26" s="23">
        <v>566983923</v>
      </c>
      <c r="D26" s="15">
        <v>60</v>
      </c>
      <c r="E26" s="38">
        <v>19.3</v>
      </c>
      <c r="G26">
        <v>120</v>
      </c>
    </row>
    <row r="27" spans="3:7" ht="15" x14ac:dyDescent="0.25">
      <c r="C27" s="23">
        <v>566983923</v>
      </c>
      <c r="D27" s="15">
        <v>30</v>
      </c>
      <c r="E27" s="38">
        <v>19.3</v>
      </c>
      <c r="G27">
        <v>120</v>
      </c>
    </row>
    <row r="28" spans="3:7" ht="15" x14ac:dyDescent="0.25">
      <c r="C28" s="23">
        <v>566983923</v>
      </c>
      <c r="D28" s="15">
        <v>30</v>
      </c>
      <c r="E28" s="38">
        <v>19.3</v>
      </c>
      <c r="G28">
        <v>90</v>
      </c>
    </row>
    <row r="29" spans="3:7" ht="15" x14ac:dyDescent="0.25">
      <c r="C29" s="23">
        <v>566983923</v>
      </c>
      <c r="D29" s="15">
        <v>60</v>
      </c>
      <c r="E29" s="38">
        <v>19.3</v>
      </c>
      <c r="G29">
        <v>120</v>
      </c>
    </row>
    <row r="30" spans="3:7" ht="15" x14ac:dyDescent="0.25">
      <c r="C30" s="23">
        <v>566983923</v>
      </c>
      <c r="D30" s="15">
        <v>30</v>
      </c>
      <c r="E30" s="38">
        <v>19.3</v>
      </c>
      <c r="G30">
        <v>120</v>
      </c>
    </row>
    <row r="31" spans="3:7" ht="15" x14ac:dyDescent="0.25">
      <c r="C31" s="23">
        <v>566983923</v>
      </c>
      <c r="D31" s="15">
        <v>60</v>
      </c>
      <c r="E31" s="38">
        <v>19.3</v>
      </c>
      <c r="G31">
        <v>120</v>
      </c>
    </row>
    <row r="32" spans="3:7" ht="15" x14ac:dyDescent="0.25">
      <c r="C32" s="23">
        <v>566983923</v>
      </c>
      <c r="D32" s="15">
        <v>60</v>
      </c>
      <c r="E32" s="38">
        <v>19.3</v>
      </c>
      <c r="G32">
        <v>120</v>
      </c>
    </row>
    <row r="33" spans="1:18" ht="15" x14ac:dyDescent="0.25">
      <c r="C33" s="23">
        <v>566983923</v>
      </c>
      <c r="D33" s="15">
        <v>60</v>
      </c>
      <c r="E33" s="38">
        <v>19.3</v>
      </c>
      <c r="G33">
        <v>120</v>
      </c>
    </row>
    <row r="34" spans="1:18" ht="15" x14ac:dyDescent="0.25">
      <c r="C34" s="23">
        <v>566983923</v>
      </c>
      <c r="D34" s="15">
        <v>30</v>
      </c>
      <c r="E34" s="38">
        <v>19.3</v>
      </c>
      <c r="G34">
        <v>120</v>
      </c>
    </row>
    <row r="35" spans="1:18" ht="15" x14ac:dyDescent="0.25">
      <c r="C35" s="23">
        <v>566983923</v>
      </c>
      <c r="D35" s="15">
        <v>30</v>
      </c>
      <c r="E35" s="38">
        <v>19.3</v>
      </c>
      <c r="G35">
        <v>90</v>
      </c>
    </row>
    <row r="36" spans="1:18" ht="15" x14ac:dyDescent="0.25">
      <c r="C36" s="23">
        <v>566983923</v>
      </c>
      <c r="D36" s="15">
        <v>60</v>
      </c>
      <c r="E36" s="38">
        <v>19.3</v>
      </c>
      <c r="G36">
        <v>120</v>
      </c>
    </row>
    <row r="37" spans="1:18" ht="15" x14ac:dyDescent="0.25">
      <c r="C37" s="23">
        <v>566983923</v>
      </c>
      <c r="D37" s="15">
        <v>60</v>
      </c>
      <c r="E37" s="38">
        <v>19.3</v>
      </c>
      <c r="G37">
        <v>120</v>
      </c>
    </row>
    <row r="38" spans="1:18" ht="15" x14ac:dyDescent="0.25">
      <c r="C38" s="23">
        <v>566983923</v>
      </c>
      <c r="D38" s="15">
        <v>60</v>
      </c>
      <c r="E38" s="38">
        <v>19.3</v>
      </c>
      <c r="G38">
        <f>SUM(G18:G37)</f>
        <v>2310</v>
      </c>
    </row>
    <row r="39" spans="1:18" ht="15" x14ac:dyDescent="0.25">
      <c r="C39" s="23">
        <v>566983923</v>
      </c>
      <c r="D39" s="15">
        <v>60</v>
      </c>
      <c r="E39" s="38">
        <v>19.3</v>
      </c>
    </row>
    <row r="40" spans="1:18" x14ac:dyDescent="0.2">
      <c r="D40">
        <f>SUM(D18:D39)</f>
        <v>1080</v>
      </c>
      <c r="E40" s="55">
        <f>SUM(E18:E39)</f>
        <v>424.60000000000014</v>
      </c>
    </row>
    <row r="43" spans="1:18" s="56" customFormat="1" ht="16.5" x14ac:dyDescent="0.3">
      <c r="A43" s="18" t="s">
        <v>9</v>
      </c>
      <c r="B43" s="19" t="s">
        <v>2</v>
      </c>
      <c r="C43" s="20" t="s">
        <v>5</v>
      </c>
      <c r="D43" s="21" t="s">
        <v>3</v>
      </c>
      <c r="E43" s="22"/>
      <c r="F43" s="21" t="s">
        <v>4</v>
      </c>
      <c r="G43" s="22"/>
      <c r="H43" s="23" t="s">
        <v>12</v>
      </c>
      <c r="I43" s="24" t="s">
        <v>13</v>
      </c>
      <c r="J43" s="12" t="s">
        <v>29</v>
      </c>
      <c r="K43" s="28" t="s">
        <v>14</v>
      </c>
      <c r="L43" s="15" t="s">
        <v>55</v>
      </c>
      <c r="M43" s="16" t="s">
        <v>44</v>
      </c>
      <c r="N43" s="16" t="s">
        <v>53</v>
      </c>
      <c r="O43" s="26" t="s">
        <v>47</v>
      </c>
      <c r="P43" s="29" t="s">
        <v>48</v>
      </c>
      <c r="Q43" s="29" t="s">
        <v>49</v>
      </c>
      <c r="R43" s="29" t="s">
        <v>50</v>
      </c>
    </row>
    <row r="44" spans="1:18" ht="17.25" x14ac:dyDescent="0.3">
      <c r="A44" s="45">
        <v>1</v>
      </c>
      <c r="B44" s="36" t="s">
        <v>84</v>
      </c>
      <c r="C44" s="50"/>
      <c r="D44" s="32">
        <v>42546</v>
      </c>
      <c r="E44" s="34">
        <v>0.48125000000000001</v>
      </c>
      <c r="F44" s="32">
        <v>42549</v>
      </c>
      <c r="G44" s="35">
        <v>0.48472222222222222</v>
      </c>
      <c r="H44" s="33">
        <v>40</v>
      </c>
      <c r="I44" s="42"/>
      <c r="J44" s="13">
        <f>IF(HV39=0,0,+IB39+ID39+IF39)</f>
        <v>0</v>
      </c>
      <c r="K44" s="37">
        <v>42543</v>
      </c>
      <c r="L44" s="15">
        <v>300</v>
      </c>
      <c r="M44" s="38">
        <v>77.2</v>
      </c>
      <c r="N44" s="15">
        <f>HJ38</f>
        <v>0</v>
      </c>
      <c r="O44" s="15" t="str">
        <f>B44</f>
        <v>MSFU8567913</v>
      </c>
      <c r="P44" s="27">
        <v>569972825</v>
      </c>
      <c r="Q44" s="23" t="s">
        <v>87</v>
      </c>
      <c r="R44" s="29">
        <v>10</v>
      </c>
    </row>
    <row r="45" spans="1:18" ht="17.25" x14ac:dyDescent="0.3">
      <c r="A45" s="45">
        <v>2</v>
      </c>
      <c r="B45" s="36" t="s">
        <v>85</v>
      </c>
      <c r="C45" s="50"/>
      <c r="D45" s="32">
        <v>42546</v>
      </c>
      <c r="E45" s="34">
        <v>0.47986111111111113</v>
      </c>
      <c r="F45" s="32">
        <v>42549</v>
      </c>
      <c r="G45" s="35">
        <v>0.48472222222222222</v>
      </c>
      <c r="H45" s="33">
        <v>40</v>
      </c>
      <c r="I45" s="42"/>
      <c r="J45" s="13">
        <f>IF(HV40=0,0,+IB40+ID40+IF40)</f>
        <v>0</v>
      </c>
      <c r="K45" s="37">
        <v>42543</v>
      </c>
      <c r="L45" s="15">
        <v>300</v>
      </c>
      <c r="M45" s="38">
        <v>77.2</v>
      </c>
      <c r="N45" s="15">
        <f>HJ39</f>
        <v>0</v>
      </c>
      <c r="O45" s="15" t="str">
        <f>B45</f>
        <v>MSFU8622517</v>
      </c>
      <c r="P45" s="27">
        <v>569972825</v>
      </c>
      <c r="Q45" s="23" t="s">
        <v>87</v>
      </c>
      <c r="R45" s="29">
        <v>10</v>
      </c>
    </row>
    <row r="46" spans="1:18" ht="17.25" x14ac:dyDescent="0.3">
      <c r="A46" s="45">
        <v>3</v>
      </c>
      <c r="B46" s="36" t="s">
        <v>86</v>
      </c>
      <c r="C46" s="51"/>
      <c r="D46" s="32">
        <v>42546</v>
      </c>
      <c r="E46" s="34">
        <v>0.48055555555555557</v>
      </c>
      <c r="F46" s="32">
        <v>42549</v>
      </c>
      <c r="G46" s="35">
        <v>0.21180555555555555</v>
      </c>
      <c r="H46" s="33">
        <v>40</v>
      </c>
      <c r="I46" s="42"/>
      <c r="J46" s="13">
        <f>IF(HV41=0,0,+IB41+ID41+IF41)</f>
        <v>0</v>
      </c>
      <c r="K46" s="37">
        <v>42543</v>
      </c>
      <c r="L46" s="15">
        <v>270</v>
      </c>
      <c r="M46" s="38">
        <v>77.2</v>
      </c>
      <c r="N46" s="15">
        <f>HJ40</f>
        <v>0</v>
      </c>
      <c r="O46" s="15" t="str">
        <f>B46</f>
        <v>MSFU8626066</v>
      </c>
      <c r="P46" s="27">
        <v>569972825</v>
      </c>
      <c r="Q46" s="23" t="s">
        <v>87</v>
      </c>
      <c r="R46" s="29">
        <v>10</v>
      </c>
    </row>
  </sheetData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B13:P36"/>
  <sheetViews>
    <sheetView topLeftCell="A19" workbookViewId="0">
      <selection activeCell="M15" sqref="M15"/>
    </sheetView>
  </sheetViews>
  <sheetFormatPr defaultColWidth="22.42578125" defaultRowHeight="12.75" x14ac:dyDescent="0.2"/>
  <cols>
    <col min="1" max="1" width="22.42578125" customWidth="1"/>
    <col min="2" max="2" width="23.42578125" bestFit="1" customWidth="1"/>
    <col min="3" max="3" width="18.42578125" customWidth="1"/>
    <col min="4" max="4" width="9.5703125" customWidth="1"/>
    <col min="5" max="5" width="7" bestFit="1" customWidth="1"/>
    <col min="6" max="6" width="5.42578125" bestFit="1" customWidth="1"/>
    <col min="7" max="7" width="3" bestFit="1" customWidth="1"/>
    <col min="8" max="8" width="7.140625" bestFit="1" customWidth="1"/>
    <col min="9" max="9" width="4" bestFit="1" customWidth="1"/>
    <col min="10" max="10" width="15.140625" bestFit="1" customWidth="1"/>
    <col min="11" max="11" width="10" bestFit="1" customWidth="1"/>
    <col min="12" max="12" width="21.85546875" bestFit="1" customWidth="1"/>
  </cols>
  <sheetData>
    <row r="13" spans="2:12" ht="13.5" thickBot="1" x14ac:dyDescent="0.25"/>
    <row r="14" spans="2:12" ht="15.75" thickTop="1" x14ac:dyDescent="0.2">
      <c r="B14" s="57" t="s">
        <v>68</v>
      </c>
      <c r="C14" s="58">
        <v>42450</v>
      </c>
      <c r="D14" s="59">
        <v>0.6381944444444444</v>
      </c>
      <c r="E14" s="58">
        <v>42451</v>
      </c>
      <c r="F14" s="59">
        <v>0.8125</v>
      </c>
      <c r="G14" s="60">
        <v>40</v>
      </c>
      <c r="H14" s="61">
        <v>42443</v>
      </c>
      <c r="I14" s="62">
        <v>120</v>
      </c>
      <c r="J14" s="63" t="s">
        <v>68</v>
      </c>
      <c r="K14" s="64">
        <v>955967457</v>
      </c>
      <c r="L14" s="65" t="s">
        <v>69</v>
      </c>
    </row>
    <row r="15" spans="2:12" ht="15.75" thickBot="1" x14ac:dyDescent="0.25">
      <c r="B15" s="66" t="s">
        <v>70</v>
      </c>
      <c r="C15" s="67">
        <v>42450</v>
      </c>
      <c r="D15" s="68">
        <v>0.58194444444444449</v>
      </c>
      <c r="E15" s="67">
        <v>42451</v>
      </c>
      <c r="F15" s="68">
        <v>0.64166666666666672</v>
      </c>
      <c r="G15" s="69">
        <v>40</v>
      </c>
      <c r="H15" s="70">
        <v>42444</v>
      </c>
      <c r="I15" s="71">
        <v>150</v>
      </c>
      <c r="J15" s="72" t="s">
        <v>70</v>
      </c>
      <c r="K15" s="73">
        <v>955968210</v>
      </c>
      <c r="L15" s="74" t="s">
        <v>69</v>
      </c>
    </row>
    <row r="16" spans="2:12" ht="13.5" thickTop="1" x14ac:dyDescent="0.2"/>
    <row r="20" spans="2:16" x14ac:dyDescent="0.2">
      <c r="M20" s="93">
        <v>43953</v>
      </c>
      <c r="N20" s="94">
        <v>0.3756944444444445</v>
      </c>
      <c r="O20" s="93">
        <v>43957</v>
      </c>
      <c r="P20" s="94">
        <v>0.59097222222222223</v>
      </c>
    </row>
    <row r="21" spans="2:16" ht="13.5" thickBot="1" x14ac:dyDescent="0.25"/>
    <row r="22" spans="2:16" ht="15.75" thickBot="1" x14ac:dyDescent="0.3">
      <c r="B22" s="89" t="s">
        <v>68</v>
      </c>
      <c r="C22" s="82" t="s">
        <v>3</v>
      </c>
      <c r="D22" s="83" t="s">
        <v>72</v>
      </c>
      <c r="N22" s="140" t="s">
        <v>104</v>
      </c>
      <c r="O22" s="141" t="s">
        <v>105</v>
      </c>
      <c r="P22" s="141" t="s">
        <v>106</v>
      </c>
    </row>
    <row r="23" spans="2:16" ht="13.5" x14ac:dyDescent="0.2">
      <c r="B23" s="79">
        <v>42450</v>
      </c>
      <c r="C23" s="80" t="s">
        <v>71</v>
      </c>
      <c r="D23" s="81" t="s">
        <v>73</v>
      </c>
      <c r="M23">
        <v>2</v>
      </c>
      <c r="N23">
        <v>1</v>
      </c>
      <c r="O23">
        <v>1</v>
      </c>
      <c r="P23">
        <v>1</v>
      </c>
    </row>
    <row r="24" spans="2:16" ht="13.5" x14ac:dyDescent="0.2">
      <c r="B24" s="78" t="s">
        <v>74</v>
      </c>
      <c r="C24" s="75" t="s">
        <v>75</v>
      </c>
      <c r="D24" s="77" t="s">
        <v>73</v>
      </c>
      <c r="M24">
        <v>3</v>
      </c>
      <c r="N24">
        <v>1</v>
      </c>
      <c r="O24">
        <v>1</v>
      </c>
      <c r="P24">
        <v>1</v>
      </c>
    </row>
    <row r="25" spans="2:16" ht="13.5" x14ac:dyDescent="0.2">
      <c r="B25" s="76">
        <v>42451</v>
      </c>
      <c r="C25" s="75" t="s">
        <v>76</v>
      </c>
      <c r="D25" s="77" t="s">
        <v>73</v>
      </c>
      <c r="M25">
        <v>4</v>
      </c>
      <c r="N25">
        <v>1</v>
      </c>
      <c r="O25">
        <v>1</v>
      </c>
      <c r="P25">
        <v>1</v>
      </c>
    </row>
    <row r="26" spans="2:16" ht="14.25" thickBot="1" x14ac:dyDescent="0.25">
      <c r="B26" s="84">
        <v>42451</v>
      </c>
      <c r="C26" s="85" t="s">
        <v>77</v>
      </c>
      <c r="D26" s="86" t="s">
        <v>73</v>
      </c>
      <c r="M26">
        <v>5</v>
      </c>
      <c r="N26">
        <v>1</v>
      </c>
      <c r="O26">
        <v>1</v>
      </c>
      <c r="P26">
        <v>1</v>
      </c>
    </row>
    <row r="27" spans="2:16" ht="15.75" thickBot="1" x14ac:dyDescent="0.25">
      <c r="B27" s="33"/>
      <c r="C27" s="88" t="s">
        <v>78</v>
      </c>
      <c r="D27" s="87" t="s">
        <v>79</v>
      </c>
      <c r="M27">
        <v>6</v>
      </c>
      <c r="N27">
        <v>1</v>
      </c>
    </row>
    <row r="29" spans="2:16" ht="13.5" thickBot="1" x14ac:dyDescent="0.25"/>
    <row r="30" spans="2:16" ht="15.75" thickBot="1" x14ac:dyDescent="0.25">
      <c r="B30" s="89" t="s">
        <v>70</v>
      </c>
      <c r="C30" s="82" t="s">
        <v>3</v>
      </c>
      <c r="D30" s="83" t="s">
        <v>72</v>
      </c>
    </row>
    <row r="31" spans="2:16" ht="13.5" x14ac:dyDescent="0.2">
      <c r="B31" s="79">
        <v>42450</v>
      </c>
      <c r="C31" s="80" t="s">
        <v>80</v>
      </c>
      <c r="D31" s="81" t="s">
        <v>73</v>
      </c>
    </row>
    <row r="32" spans="2:16" ht="13.5" x14ac:dyDescent="0.2">
      <c r="B32" s="79">
        <v>42450</v>
      </c>
      <c r="C32" s="85" t="s">
        <v>81</v>
      </c>
      <c r="D32" s="77" t="s">
        <v>73</v>
      </c>
    </row>
    <row r="33" spans="2:4" ht="13.5" x14ac:dyDescent="0.2">
      <c r="B33" s="78" t="s">
        <v>74</v>
      </c>
      <c r="C33" s="75" t="s">
        <v>75</v>
      </c>
      <c r="D33" s="77" t="s">
        <v>73</v>
      </c>
    </row>
    <row r="34" spans="2:4" ht="13.5" x14ac:dyDescent="0.2">
      <c r="B34" s="84">
        <v>42451</v>
      </c>
      <c r="C34" s="75" t="s">
        <v>76</v>
      </c>
      <c r="D34" s="77" t="s">
        <v>73</v>
      </c>
    </row>
    <row r="35" spans="2:4" ht="14.25" thickBot="1" x14ac:dyDescent="0.25">
      <c r="B35" s="84">
        <v>42451</v>
      </c>
      <c r="C35" s="85" t="s">
        <v>83</v>
      </c>
      <c r="D35" s="86" t="s">
        <v>73</v>
      </c>
    </row>
    <row r="36" spans="2:4" ht="15.75" thickBot="1" x14ac:dyDescent="0.25">
      <c r="B36" s="33"/>
      <c r="C36" s="88" t="s">
        <v>78</v>
      </c>
      <c r="D36" s="87" t="s">
        <v>82</v>
      </c>
    </row>
  </sheetData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CC0B3C32595BC4495CE126C62902259" ma:contentTypeVersion="12" ma:contentTypeDescription="Create a new document." ma:contentTypeScope="" ma:versionID="17a60e05334884396fd6c9d54d71973b">
  <xsd:schema xmlns:xsd="http://www.w3.org/2001/XMLSchema" xmlns:xs="http://www.w3.org/2001/XMLSchema" xmlns:p="http://schemas.microsoft.com/office/2006/metadata/properties" xmlns:ns3="d96bf434-5f56-472e-a8ea-ee47bb221acb" xmlns:ns4="f10ec403-5707-4eee-bcf9-3b21c850602a" targetNamespace="http://schemas.microsoft.com/office/2006/metadata/properties" ma:root="true" ma:fieldsID="95efd15153c0bc04288df9e8567d9c1e" ns3:_="" ns4:_="">
    <xsd:import namespace="d96bf434-5f56-472e-a8ea-ee47bb221acb"/>
    <xsd:import namespace="f10ec403-5707-4eee-bcf9-3b21c850602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6bf434-5f56-472e-a8ea-ee47bb221ac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0ec403-5707-4eee-bcf9-3b21c850602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ADEBDF8-3683-4EC4-9BE2-A60BE9D51173}">
  <ds:schemaRefs>
    <ds:schemaRef ds:uri="http://schemas.microsoft.com/office/2006/metadata/properties"/>
    <ds:schemaRef ds:uri="f10ec403-5707-4eee-bcf9-3b21c850602a"/>
    <ds:schemaRef ds:uri="http://purl.org/dc/terms/"/>
    <ds:schemaRef ds:uri="http://schemas.openxmlformats.org/package/2006/metadata/core-properties"/>
    <ds:schemaRef ds:uri="d96bf434-5f56-472e-a8ea-ee47bb221acb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C48ABE0F-4CF1-4801-B777-E162259A9F2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96bf434-5f56-472e-a8ea-ee47bb221acb"/>
    <ds:schemaRef ds:uri="f10ec403-5707-4eee-bcf9-3b21c850602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0DA64A9-F805-4CFE-8496-2410E6FE047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 Calculator</vt:lpstr>
      <vt:lpstr>EXPORT (2)</vt:lpstr>
      <vt:lpstr>EXPORT</vt:lpstr>
      <vt:lpstr>Sheet1</vt:lpstr>
      <vt:lpstr>Sheet2</vt:lpstr>
      <vt:lpstr>EXPORT!Print_Titles</vt:lpstr>
      <vt:lpstr>'EXPORT (2)'!Print_Titles</vt:lpstr>
    </vt:vector>
  </TitlesOfParts>
  <Company>G. Sam-Soon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Gérard Sam-Soon</dc:creator>
  <cp:lastModifiedBy>Dookhee, Kavish</cp:lastModifiedBy>
  <cp:lastPrinted>2009-10-01T06:39:48Z</cp:lastPrinted>
  <dcterms:created xsi:type="dcterms:W3CDTF">2005-10-03T12:36:01Z</dcterms:created>
  <dcterms:modified xsi:type="dcterms:W3CDTF">2021-07-02T10:06:32Z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0x010100CCC0B3C32595BC4495CE126C62902259</vt:lpwstr>
  </property>
  <property fmtid="{D5CDD505-2E9C-101B-9397-08002B2CF9AE}" pid="3" name="MSIP_Label_71bba39d-4745-4e9d-97db-0c1927b54242_Enabled">
    <vt:lpwstr>true</vt:lpwstr>
  </property>
  <property fmtid="{D5CDD505-2E9C-101B-9397-08002B2CF9AE}" pid="4" name="MSIP_Label_71bba39d-4745-4e9d-97db-0c1927b54242_SetDate">
    <vt:lpwstr>2021-05-10T12:26:19Z</vt:lpwstr>
  </property>
  <property fmtid="{D5CDD505-2E9C-101B-9397-08002B2CF9AE}" pid="5" name="MSIP_Label_71bba39d-4745-4e9d-97db-0c1927b54242_Method">
    <vt:lpwstr>Privileged</vt:lpwstr>
  </property>
  <property fmtid="{D5CDD505-2E9C-101B-9397-08002B2CF9AE}" pid="6" name="MSIP_Label_71bba39d-4745-4e9d-97db-0c1927b54242_Name">
    <vt:lpwstr>Internal</vt:lpwstr>
  </property>
  <property fmtid="{D5CDD505-2E9C-101B-9397-08002B2CF9AE}" pid="7" name="MSIP_Label_71bba39d-4745-4e9d-97db-0c1927b54242_SiteId">
    <vt:lpwstr>05d75c05-fa1a-42e7-9cf1-eb416c396f2d</vt:lpwstr>
  </property>
  <property fmtid="{D5CDD505-2E9C-101B-9397-08002B2CF9AE}" pid="8" name="MSIP_Label_71bba39d-4745-4e9d-97db-0c1927b54242_ActionId">
    <vt:lpwstr/>
  </property>
  <property fmtid="{D5CDD505-2E9C-101B-9397-08002B2CF9AE}" pid="9" name="MSIP_Label_71bba39d-4745-4e9d-97db-0c1927b54242_ContentBits">
    <vt:lpwstr>2</vt:lpwstr>
  </property>
</Properties>
</file>